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showInkAnnotation="0" autoCompressPictures="0"/>
  <mc:AlternateContent xmlns:mc="http://schemas.openxmlformats.org/markup-compatibility/2006">
    <mc:Choice Requires="x15">
      <x15ac:absPath xmlns:x15ac="http://schemas.microsoft.com/office/spreadsheetml/2010/11/ac" url="https://d.docs.live.net/6414c8479907c685/Documents/AMAP/2019/FROMENTELLERIE/"/>
    </mc:Choice>
  </mc:AlternateContent>
  <xr:revisionPtr revIDLastSave="2" documentId="8_{C076F856-0AAB-4D0D-B5B7-F79CC713F473}" xr6:coauthVersionLast="43" xr6:coauthVersionMax="43" xr10:uidLastSave="{5BF29D6B-A4E3-4398-A22F-A17CBB42EA68}"/>
  <bookViews>
    <workbookView xWindow="-98" yWindow="-98" windowWidth="20715" windowHeight="13276" tabRatio="500" xr2:uid="{00000000-000D-0000-FFFF-FFFF00000000}"/>
  </bookViews>
  <sheets>
    <sheet name="Contrat 2019-2020 " sheetId="4" r:id="rId1"/>
    <sheet name="Ventilation semaines" sheetId="2" r:id="rId2"/>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16" i="4" l="1"/>
  <c r="G17" i="4"/>
  <c r="G18" i="4"/>
  <c r="G19" i="4"/>
  <c r="G20" i="4"/>
  <c r="G21" i="4"/>
  <c r="G22" i="4"/>
  <c r="G23" i="4"/>
  <c r="G24" i="4"/>
  <c r="G25" i="4"/>
  <c r="G26" i="4"/>
  <c r="G27" i="4"/>
  <c r="G28" i="4"/>
  <c r="G15" i="4"/>
  <c r="E24" i="4"/>
  <c r="H24" i="4"/>
  <c r="E23" i="4"/>
  <c r="H23" i="4"/>
  <c r="E15" i="4"/>
  <c r="H15" i="4"/>
  <c r="E16" i="4"/>
  <c r="H16" i="4"/>
  <c r="E17" i="4"/>
  <c r="H17" i="4"/>
  <c r="E18" i="4"/>
  <c r="H18" i="4"/>
  <c r="E19" i="4"/>
  <c r="H19" i="4"/>
  <c r="E20" i="4"/>
  <c r="H20" i="4"/>
  <c r="E21" i="4"/>
  <c r="H21" i="4"/>
  <c r="E22" i="4"/>
  <c r="H22" i="4"/>
  <c r="E25" i="4"/>
  <c r="H25" i="4"/>
  <c r="E26" i="4"/>
  <c r="H26" i="4"/>
  <c r="E27" i="4"/>
  <c r="H27" i="4"/>
  <c r="E28" i="4"/>
  <c r="H28" i="4"/>
  <c r="H29" i="4"/>
  <c r="B34" i="4"/>
  <c r="D34" i="4"/>
  <c r="B33" i="4"/>
  <c r="D33" i="4"/>
  <c r="B32" i="4"/>
  <c r="D32" i="4"/>
</calcChain>
</file>

<file path=xl/sharedStrings.xml><?xml version="1.0" encoding="utf-8"?>
<sst xmlns="http://schemas.openxmlformats.org/spreadsheetml/2006/main" count="83" uniqueCount="64">
  <si>
    <t>SARL LA FROMENTELLERIE</t>
  </si>
  <si>
    <t>Entre</t>
  </si>
  <si>
    <t>Ferme de Beaulieu - 77970 Pécy</t>
  </si>
  <si>
    <t>1. Engagements de l'adhérent(e) :</t>
  </si>
  <si>
    <t xml:space="preserve">Produits </t>
  </si>
  <si>
    <t>Lait entier pasteurisé</t>
  </si>
  <si>
    <t xml:space="preserve">Prix </t>
  </si>
  <si>
    <t>Conditionnement</t>
  </si>
  <si>
    <t>Yaourt nature étuvé</t>
  </si>
  <si>
    <t>Yaourt aromatisé (étuvé)</t>
  </si>
  <si>
    <t>Yaourt brassé bi-couche (avec "confiture")</t>
  </si>
  <si>
    <t>Fromage blanc lissé au lait entier pasteurisé</t>
  </si>
  <si>
    <t>Fromage frais en faisselle au lait entier pasteurisé</t>
  </si>
  <si>
    <t>Nom et signature de l'adhérent(e) :</t>
  </si>
  <si>
    <t xml:space="preserve">TOTAL </t>
  </si>
  <si>
    <t xml:space="preserve">   / 3</t>
  </si>
  <si>
    <t xml:space="preserve">   / 2</t>
  </si>
  <si>
    <t>Pot de 125g / indiquez le nombre de pot par distribution</t>
  </si>
  <si>
    <t>Bouteille 1L / indiquez la quantité par distribution</t>
  </si>
  <si>
    <t>Pot de 500g / indiquez le nombre de pot par distribution</t>
  </si>
  <si>
    <t>Pot de 250g / indiquez le nombre de pot par distribution</t>
  </si>
  <si>
    <t>Petit Beaulieu</t>
  </si>
  <si>
    <r>
      <t xml:space="preserve">6. Modalités de paiement : Chèques à l'ordre de </t>
    </r>
    <r>
      <rPr>
        <b/>
        <u/>
        <sz val="16"/>
        <color theme="1"/>
        <rFont val="Calibri"/>
        <family val="2"/>
        <scheme val="minor"/>
      </rPr>
      <t xml:space="preserve">"La Fromentellerie" </t>
    </r>
  </si>
  <si>
    <t>Pré-financer la production, gérer ses retards et absences (vacances…), reconnaître les aléas possibles de la production et en tant que consommateur accepter les risques liés à ces aléas.</t>
  </si>
  <si>
    <t>Pot de 250 g</t>
  </si>
  <si>
    <t>Environ 250 g</t>
  </si>
  <si>
    <t>Tomme à la coupe</t>
  </si>
  <si>
    <t>Tomme rapée</t>
  </si>
  <si>
    <t>200 g</t>
  </si>
  <si>
    <t xml:space="preserve">à la piéce </t>
  </si>
  <si>
    <t>Minis Beaulieu à dorer</t>
  </si>
  <si>
    <t>par deux</t>
  </si>
  <si>
    <t>Bouchons apéritif format</t>
  </si>
  <si>
    <t>+ ou - 15 pièces</t>
  </si>
  <si>
    <t>Crème crue</t>
  </si>
  <si>
    <t xml:space="preserve">Tomme à la coupe ou tommette </t>
  </si>
  <si>
    <t>Environ 550 g</t>
  </si>
  <si>
    <t>SEMAINE A</t>
  </si>
  <si>
    <t>SEMAINE B</t>
  </si>
  <si>
    <t>X</t>
  </si>
  <si>
    <t>PLANNING SEMAINES</t>
  </si>
  <si>
    <t>Engagement du producteur partenaire :</t>
  </si>
  <si>
    <t>7 distributions</t>
  </si>
  <si>
    <t>Fait à                                                      le</t>
  </si>
  <si>
    <t>Nom et signature du producteur</t>
  </si>
  <si>
    <t>par distribution</t>
  </si>
  <si>
    <t xml:space="preserve">par distribution </t>
  </si>
  <si>
    <t>Nom adhérent</t>
  </si>
  <si>
    <t>Adresse</t>
  </si>
  <si>
    <t>Téléphone</t>
  </si>
  <si>
    <t>Courriel</t>
  </si>
  <si>
    <t>En cas de situation exceptionnelle, les conditions d'application de ce contrat pourront être revues lors d'une
 réunion spécifique à cette situation réunissant les membres du Bureau, le Référent et le producteur partenaire-</t>
  </si>
  <si>
    <t>N° tel  06 87 17 64 07</t>
  </si>
  <si>
    <t>lafromentellerie@gmail.com</t>
  </si>
  <si>
    <t>29-févr</t>
  </si>
  <si>
    <t>13 distributions</t>
  </si>
  <si>
    <t xml:space="preserve"> 6 distributions</t>
  </si>
  <si>
    <r>
      <t xml:space="preserve">  </t>
    </r>
    <r>
      <rPr>
        <b/>
        <sz val="20"/>
        <color indexed="8"/>
        <rFont val="Calibri"/>
        <family val="2"/>
      </rPr>
      <t xml:space="preserve">o </t>
    </r>
    <r>
      <rPr>
        <sz val="12"/>
        <color theme="1"/>
        <rFont val="Calibri"/>
        <family val="2"/>
        <scheme val="minor"/>
      </rPr>
      <t xml:space="preserve"> Paiement en 1 fois du montant total de la saison (octobre)</t>
    </r>
  </si>
  <si>
    <r>
      <rPr>
        <b/>
        <sz val="20"/>
        <color indexed="8"/>
        <rFont val="Calibri"/>
        <family val="2"/>
      </rPr>
      <t xml:space="preserve"> o </t>
    </r>
    <r>
      <rPr>
        <sz val="12"/>
        <color theme="1"/>
        <rFont val="Calibri"/>
        <family val="2"/>
        <scheme val="minor"/>
      </rPr>
      <t xml:space="preserve"> Paiement en 2 fois du montant total de la saison (octobre et décembre)</t>
    </r>
  </si>
  <si>
    <r>
      <rPr>
        <b/>
        <sz val="20"/>
        <color indexed="8"/>
        <rFont val="Calibri"/>
        <family val="2"/>
      </rPr>
      <t xml:space="preserve"> o</t>
    </r>
    <r>
      <rPr>
        <b/>
        <sz val="16"/>
        <color indexed="8"/>
        <rFont val="Calibri"/>
        <family val="2"/>
      </rPr>
      <t xml:space="preserve"> </t>
    </r>
    <r>
      <rPr>
        <sz val="12"/>
        <color theme="1"/>
        <rFont val="Calibri"/>
        <family val="2"/>
        <scheme val="minor"/>
      </rPr>
      <t xml:space="preserve"> Paiement en 3 fois du montant total de la saison (octobre, décembre et mars)</t>
    </r>
  </si>
  <si>
    <t>CONTRAT D'ENGAGEMENT AMAP "PRODUITS LAITIERS LA FROMENTELLERIE"  - 12 octobre 2019 au 28 mars 2020</t>
  </si>
  <si>
    <t>Dit adhérent(e) de l'AMAP les PANIERS DE PONTOCH'. Les signataires du présent contrat s'engagent à respecter les principes et engagements définis dans la Charte des AMAP (disponible auprès de l'association ou sur le site du réseau AMAP Ile de France : http://amap-idf.org/), à savoir :</t>
  </si>
  <si>
    <t>Livrer aux dates indiquées des produits laitiers certifiés BIO, de qualité frais, issus de sa production, informer les adhérents sur ses savoirs faire, pratiques, contraintes économiques, écologiques et sociales, être transparent sur la gestion de son exploitation et accueillir les adhérents sur son exploitation si l'occasion se présente -
Semaine A : 12 octobre - 9 novembre - 7 décembre - 11 janvier - 1 er février - 29 février - 28 mars -
Semaine B : 26 octobre - 23 novembre - 21 décembre - 18 janvier - 15 février - 14 mars -</t>
  </si>
  <si>
    <t>4. Prix et composition des paniers pour 2019-2020  (livraisons personnalisées en sélectionnant les produits dans le tableau ci-dessous)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</si>
</sst>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_);[Red]\(#,##0.00\ &quot;€&quot;\)"/>
    <numFmt numFmtId="165" formatCode="#,##0.00\ &quot;€&quot;;[Red]#,##0.00\ &quot;€&quot;"/>
  </numFmts>
  <fonts count="15" x14ac:knownFonts="1">
    <font>
      <sz val="12"/>
      <color theme="1"/>
      <name val="Calibri"/>
      <family val="2"/>
      <scheme val="minor"/>
    </font>
    <font>
      <b/>
      <sz val="16"/>
      <color indexed="8"/>
      <name val="Calibri"/>
      <family val="2"/>
    </font>
    <font>
      <b/>
      <sz val="20"/>
      <color indexed="8"/>
      <name val="Calibri"/>
      <family val="2"/>
    </font>
    <font>
      <b/>
      <sz val="12"/>
      <color theme="1"/>
      <name val="Calibri"/>
      <family val="2"/>
      <scheme val="minor"/>
    </font>
    <font>
      <sz val="10"/>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b/>
      <u/>
      <sz val="16"/>
      <color theme="1"/>
      <name val="Calibri"/>
      <family val="2"/>
      <scheme val="minor"/>
    </font>
    <font>
      <sz val="12"/>
      <name val="Calibri"/>
      <family val="2"/>
      <scheme val="minor"/>
    </font>
    <font>
      <sz val="12"/>
      <color theme="1"/>
      <name val="Trebuchet MS"/>
      <family val="2"/>
    </font>
    <font>
      <b/>
      <sz val="14"/>
      <color theme="1"/>
      <name val="Trebuchet MS"/>
      <family val="2"/>
    </font>
    <font>
      <b/>
      <sz val="20"/>
      <color rgb="FFFF0000"/>
      <name val="Calibri"/>
      <family val="2"/>
      <scheme val="minor"/>
    </font>
    <font>
      <sz val="16"/>
      <color theme="1"/>
      <name val="Calibri"/>
      <family val="2"/>
      <scheme val="minor"/>
    </font>
    <font>
      <u/>
      <sz val="12"/>
      <color theme="10"/>
      <name val="Calibri"/>
      <family val="2"/>
      <scheme val="minor"/>
    </font>
  </fonts>
  <fills count="2">
    <fill>
      <patternFill patternType="none"/>
    </fill>
    <fill>
      <patternFill patternType="gray125"/>
    </fill>
  </fills>
  <borders count="22">
    <border>
      <left/>
      <right/>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2">
    <xf numFmtId="0" fontId="0" fillId="0" borderId="0"/>
    <xf numFmtId="0" fontId="14" fillId="0" borderId="0" applyNumberFormat="0" applyFill="0" applyBorder="0" applyAlignment="0" applyProtection="0"/>
  </cellStyleXfs>
  <cellXfs count="105">
    <xf numFmtId="0" fontId="0" fillId="0" borderId="0" xfId="0"/>
    <xf numFmtId="0" fontId="3" fillId="0" borderId="0" xfId="0" applyFont="1"/>
    <xf numFmtId="0" fontId="3" fillId="0" borderId="0" xfId="0" applyFont="1" applyAlignment="1">
      <alignment horizontal="center"/>
    </xf>
    <xf numFmtId="0" fontId="0" fillId="0" borderId="1" xfId="0" applyFont="1" applyBorder="1"/>
    <xf numFmtId="0" fontId="0" fillId="0" borderId="0" xfId="0" applyFont="1" applyBorder="1"/>
    <xf numFmtId="0" fontId="0" fillId="0" borderId="5" xfId="0" applyFont="1" applyBorder="1"/>
    <xf numFmtId="0" fontId="0" fillId="0" borderId="6" xfId="0" applyFont="1" applyBorder="1"/>
    <xf numFmtId="0" fontId="0" fillId="0" borderId="1" xfId="0" applyBorder="1"/>
    <xf numFmtId="0" fontId="0" fillId="0" borderId="2" xfId="0" applyBorder="1"/>
    <xf numFmtId="0" fontId="0" fillId="0" borderId="0" xfId="0" applyBorder="1"/>
    <xf numFmtId="0" fontId="0" fillId="0" borderId="4" xfId="0" applyBorder="1"/>
    <xf numFmtId="0" fontId="0" fillId="0" borderId="6" xfId="0" applyBorder="1"/>
    <xf numFmtId="0" fontId="0" fillId="0" borderId="7" xfId="0" applyBorder="1"/>
    <xf numFmtId="0" fontId="3" fillId="0" borderId="8" xfId="0" applyFont="1" applyBorder="1"/>
    <xf numFmtId="0" fontId="3" fillId="0" borderId="3" xfId="0" applyFont="1" applyBorder="1"/>
    <xf numFmtId="0" fontId="3" fillId="0" borderId="1" xfId="0" applyFont="1" applyBorder="1"/>
    <xf numFmtId="0" fontId="3" fillId="0" borderId="2" xfId="0" applyFont="1" applyBorder="1"/>
    <xf numFmtId="0" fontId="3" fillId="0" borderId="10" xfId="0" applyFont="1" applyBorder="1"/>
    <xf numFmtId="0" fontId="0" fillId="0" borderId="9" xfId="0" applyBorder="1" applyAlignment="1">
      <alignment vertical="center" wrapText="1"/>
    </xf>
    <xf numFmtId="0" fontId="3" fillId="0" borderId="11" xfId="0" applyFont="1" applyBorder="1" applyAlignment="1">
      <alignment horizontal="center" wrapText="1"/>
    </xf>
    <xf numFmtId="0" fontId="0" fillId="0" borderId="11" xfId="0" applyBorder="1" applyAlignment="1">
      <alignment vertical="top" wrapText="1"/>
    </xf>
    <xf numFmtId="0" fontId="3" fillId="0" borderId="11" xfId="0" applyFont="1" applyBorder="1" applyAlignment="1">
      <alignment horizontal="center" vertical="center"/>
    </xf>
    <xf numFmtId="165" fontId="0" fillId="0" borderId="10" xfId="0" applyNumberFormat="1" applyBorder="1" applyAlignment="1">
      <alignment vertical="center" wrapText="1"/>
    </xf>
    <xf numFmtId="0" fontId="0" fillId="0" borderId="11" xfId="0" applyBorder="1" applyAlignment="1">
      <alignment vertical="center" wrapText="1"/>
    </xf>
    <xf numFmtId="0" fontId="4" fillId="0" borderId="11" xfId="0" applyFont="1" applyBorder="1" applyAlignment="1">
      <alignment horizontal="center" wrapText="1"/>
    </xf>
    <xf numFmtId="0" fontId="3" fillId="0" borderId="0" xfId="0" applyFont="1" applyBorder="1"/>
    <xf numFmtId="0" fontId="3" fillId="0" borderId="6" xfId="0" applyFont="1" applyBorder="1"/>
    <xf numFmtId="0" fontId="0" fillId="0" borderId="11" xfId="0" applyBorder="1" applyAlignment="1">
      <alignment vertical="center"/>
    </xf>
    <xf numFmtId="0" fontId="0" fillId="0" borderId="11" xfId="0" applyBorder="1" applyAlignment="1">
      <alignment horizontal="left" vertical="center"/>
    </xf>
    <xf numFmtId="164" fontId="0" fillId="0" borderId="11" xfId="0" applyNumberFormat="1" applyBorder="1" applyAlignment="1">
      <alignment vertical="center"/>
    </xf>
    <xf numFmtId="0" fontId="7" fillId="0" borderId="0" xfId="0" applyFont="1" applyAlignment="1">
      <alignment vertical="center"/>
    </xf>
    <xf numFmtId="0" fontId="7" fillId="0" borderId="6" xfId="0" applyFont="1" applyBorder="1" applyAlignment="1">
      <alignment vertical="center"/>
    </xf>
    <xf numFmtId="0" fontId="4" fillId="0" borderId="11" xfId="0" applyFont="1" applyBorder="1" applyAlignment="1">
      <alignment horizontal="center" vertical="center" wrapText="1"/>
    </xf>
    <xf numFmtId="17" fontId="3" fillId="0" borderId="9" xfId="0" applyNumberFormat="1" applyFont="1" applyBorder="1" applyAlignment="1">
      <alignment horizontal="centerContinuous"/>
    </xf>
    <xf numFmtId="49" fontId="4" fillId="0" borderId="11" xfId="0" applyNumberFormat="1" applyFont="1" applyBorder="1" applyAlignment="1">
      <alignment horizontal="center" vertical="center" wrapText="1"/>
    </xf>
    <xf numFmtId="0" fontId="9" fillId="0" borderId="11" xfId="0" applyFont="1" applyBorder="1" applyAlignment="1">
      <alignment vertical="center" wrapText="1"/>
    </xf>
    <xf numFmtId="0" fontId="7" fillId="0" borderId="0" xfId="0" applyFont="1" applyBorder="1" applyAlignment="1">
      <alignment vertical="center"/>
    </xf>
    <xf numFmtId="0" fontId="9" fillId="0" borderId="11" xfId="0" applyFont="1" applyFill="1" applyBorder="1" applyAlignment="1">
      <alignment vertical="center" wrapText="1"/>
    </xf>
    <xf numFmtId="0" fontId="4" fillId="0" borderId="11" xfId="0" applyFont="1" applyFill="1" applyBorder="1" applyAlignment="1">
      <alignment horizontal="center" vertical="center" wrapText="1"/>
    </xf>
    <xf numFmtId="164" fontId="0" fillId="0" borderId="11" xfId="0" applyNumberFormat="1" applyFill="1" applyBorder="1" applyAlignment="1">
      <alignment vertical="center"/>
    </xf>
    <xf numFmtId="0" fontId="0" fillId="0" borderId="11" xfId="0" applyFill="1" applyBorder="1" applyAlignment="1">
      <alignment vertical="center"/>
    </xf>
    <xf numFmtId="0" fontId="3" fillId="0" borderId="10" xfId="0" applyFont="1" applyBorder="1" applyAlignment="1">
      <alignment horizontal="center" wrapText="1"/>
    </xf>
    <xf numFmtId="0" fontId="10" fillId="0" borderId="15" xfId="0" applyFont="1" applyBorder="1" applyAlignment="1">
      <alignment horizontal="centerContinuous"/>
    </xf>
    <xf numFmtId="0" fontId="10" fillId="0" borderId="16" xfId="0" applyFont="1" applyBorder="1" applyAlignment="1">
      <alignment horizontal="centerContinuous"/>
    </xf>
    <xf numFmtId="0" fontId="10" fillId="0" borderId="17" xfId="0" applyFont="1" applyBorder="1" applyAlignment="1">
      <alignment horizontal="center"/>
    </xf>
    <xf numFmtId="0" fontId="10" fillId="0" borderId="11" xfId="0" applyFont="1" applyBorder="1" applyAlignment="1">
      <alignment horizontal="center"/>
    </xf>
    <xf numFmtId="0" fontId="10" fillId="0" borderId="18" xfId="0" applyFont="1" applyBorder="1" applyAlignment="1">
      <alignment horizontal="center"/>
    </xf>
    <xf numFmtId="16" fontId="10" fillId="0" borderId="17" xfId="0" applyNumberFormat="1"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21" xfId="0" applyFont="1" applyBorder="1" applyAlignment="1">
      <alignment horizontal="center"/>
    </xf>
    <xf numFmtId="0" fontId="11" fillId="0" borderId="14" xfId="0" applyFont="1" applyBorder="1" applyAlignment="1">
      <alignment horizontal="centerContinuous"/>
    </xf>
    <xf numFmtId="0" fontId="12" fillId="0" borderId="0" xfId="0" applyFont="1"/>
    <xf numFmtId="0" fontId="3" fillId="0" borderId="10" xfId="0" applyFont="1" applyBorder="1" applyAlignment="1">
      <alignment horizontal="center"/>
    </xf>
    <xf numFmtId="16" fontId="3" fillId="0" borderId="11" xfId="0" applyNumberFormat="1" applyFont="1" applyBorder="1" applyAlignment="1">
      <alignment horizontal="center" vertical="center"/>
    </xf>
    <xf numFmtId="16" fontId="10" fillId="0" borderId="17" xfId="0" applyNumberFormat="1" applyFont="1" applyFill="1" applyBorder="1" applyAlignment="1">
      <alignment horizontal="center"/>
    </xf>
    <xf numFmtId="0" fontId="10" fillId="0" borderId="11" xfId="0" applyFont="1" applyFill="1" applyBorder="1" applyAlignment="1">
      <alignment horizontal="center"/>
    </xf>
    <xf numFmtId="0" fontId="10" fillId="0" borderId="18" xfId="0" applyFont="1" applyFill="1" applyBorder="1" applyAlignment="1">
      <alignment horizontal="center"/>
    </xf>
    <xf numFmtId="38" fontId="13" fillId="0" borderId="11" xfId="0" applyNumberFormat="1" applyFont="1" applyBorder="1" applyAlignment="1">
      <alignment horizontal="center" vertical="center"/>
    </xf>
    <xf numFmtId="0" fontId="13" fillId="0" borderId="11" xfId="0" applyFont="1" applyBorder="1" applyAlignment="1">
      <alignment horizontal="center" vertical="center"/>
    </xf>
    <xf numFmtId="165" fontId="13" fillId="0" borderId="11" xfId="0" applyNumberFormat="1" applyFont="1" applyBorder="1" applyAlignment="1">
      <alignment horizontal="center" vertical="center"/>
    </xf>
    <xf numFmtId="38" fontId="13" fillId="0" borderId="11" xfId="0" applyNumberFormat="1" applyFont="1" applyFill="1" applyBorder="1" applyAlignment="1">
      <alignment horizontal="center" vertical="center"/>
    </xf>
    <xf numFmtId="0" fontId="13" fillId="0" borderId="11" xfId="0" applyFont="1" applyFill="1" applyBorder="1" applyAlignment="1">
      <alignment horizontal="center" vertical="center"/>
    </xf>
    <xf numFmtId="0" fontId="7" fillId="0" borderId="1" xfId="0" applyFont="1" applyBorder="1" applyAlignment="1">
      <alignment horizontal="center"/>
    </xf>
    <xf numFmtId="165" fontId="7" fillId="0" borderId="13" xfId="0" applyNumberFormat="1" applyFont="1" applyBorder="1" applyAlignment="1">
      <alignment horizontal="center" vertical="center"/>
    </xf>
    <xf numFmtId="0" fontId="0" fillId="0" borderId="8" xfId="0" applyBorder="1"/>
    <xf numFmtId="0" fontId="0" fillId="0" borderId="3" xfId="0" applyBorder="1"/>
    <xf numFmtId="0" fontId="0" fillId="0" borderId="5" xfId="0" applyBorder="1"/>
    <xf numFmtId="165" fontId="0" fillId="0" borderId="9" xfId="0" applyNumberFormat="1" applyBorder="1" applyAlignment="1">
      <alignment vertical="top" wrapText="1"/>
    </xf>
    <xf numFmtId="165" fontId="0" fillId="0" borderId="9" xfId="0" applyNumberFormat="1" applyBorder="1" applyAlignment="1">
      <alignment vertical="center" wrapText="1"/>
    </xf>
    <xf numFmtId="165" fontId="0" fillId="0" borderId="3" xfId="0" applyNumberFormat="1" applyBorder="1" applyAlignment="1">
      <alignment vertical="top" wrapText="1"/>
    </xf>
    <xf numFmtId="165" fontId="0" fillId="0" borderId="3" xfId="0" applyNumberFormat="1" applyBorder="1" applyAlignment="1">
      <alignment vertical="center" wrapText="1"/>
    </xf>
    <xf numFmtId="165" fontId="0" fillId="0" borderId="5" xfId="0" applyNumberFormat="1" applyBorder="1" applyAlignment="1">
      <alignment vertical="center" wrapText="1"/>
    </xf>
    <xf numFmtId="17" fontId="3" fillId="0" borderId="10" xfId="0" applyNumberFormat="1" applyFont="1" applyBorder="1" applyAlignment="1">
      <alignment horizontal="centerContinuous"/>
    </xf>
    <xf numFmtId="0" fontId="0" fillId="0" borderId="12" xfId="0" applyBorder="1"/>
    <xf numFmtId="0" fontId="3" fillId="0" borderId="4" xfId="0" applyFont="1" applyBorder="1"/>
    <xf numFmtId="0" fontId="14" fillId="0" borderId="0" xfId="1" applyBorder="1"/>
    <xf numFmtId="0" fontId="9" fillId="0" borderId="3" xfId="0" applyFont="1" applyFill="1" applyBorder="1" applyAlignment="1">
      <alignment vertical="center" wrapText="1"/>
    </xf>
    <xf numFmtId="0" fontId="4" fillId="0" borderId="0" xfId="0" applyFont="1" applyFill="1" applyBorder="1" applyAlignment="1">
      <alignment horizontal="center" vertical="center" wrapText="1"/>
    </xf>
    <xf numFmtId="164" fontId="0" fillId="0" borderId="0" xfId="0" applyNumberFormat="1" applyFill="1" applyBorder="1" applyAlignment="1">
      <alignment vertical="center"/>
    </xf>
    <xf numFmtId="38" fontId="13" fillId="0" borderId="0" xfId="0" applyNumberFormat="1" applyFont="1" applyFill="1" applyBorder="1" applyAlignment="1">
      <alignment horizontal="center" vertical="center"/>
    </xf>
    <xf numFmtId="38" fontId="13" fillId="0" borderId="0" xfId="0" applyNumberFormat="1" applyFont="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Border="1" applyAlignment="1">
      <alignment horizontal="center" vertical="center"/>
    </xf>
    <xf numFmtId="165" fontId="13" fillId="0" borderId="0" xfId="0" applyNumberFormat="1" applyFont="1" applyBorder="1" applyAlignment="1">
      <alignment horizontal="center" vertical="center"/>
    </xf>
    <xf numFmtId="0" fontId="5" fillId="0" borderId="0" xfId="0" applyFont="1" applyAlignment="1">
      <alignment horizontal="center"/>
    </xf>
    <xf numFmtId="0" fontId="6" fillId="0" borderId="0" xfId="0" applyFont="1" applyAlignment="1">
      <alignment horizontal="center"/>
    </xf>
    <xf numFmtId="0" fontId="0" fillId="0" borderId="9" xfId="0" applyBorder="1" applyAlignment="1">
      <alignment wrapText="1"/>
    </xf>
    <xf numFmtId="0" fontId="0" fillId="0" borderId="12" xfId="0" applyBorder="1" applyAlignment="1">
      <alignment wrapText="1"/>
    </xf>
    <xf numFmtId="0" fontId="0" fillId="0" borderId="10" xfId="0" applyBorder="1" applyAlignment="1">
      <alignment wrapText="1"/>
    </xf>
    <xf numFmtId="0" fontId="0" fillId="0" borderId="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9" xfId="0" applyFont="1" applyFill="1" applyBorder="1" applyAlignment="1">
      <alignment vertical="center" wrapText="1"/>
    </xf>
    <xf numFmtId="0" fontId="0" fillId="0" borderId="12" xfId="0" applyFont="1" applyFill="1" applyBorder="1" applyAlignment="1">
      <alignment vertical="center" wrapText="1"/>
    </xf>
    <xf numFmtId="0" fontId="0" fillId="0" borderId="10" xfId="0" applyFont="1" applyFill="1" applyBorder="1" applyAlignment="1">
      <alignment vertical="center" wrapText="1"/>
    </xf>
    <xf numFmtId="0" fontId="0" fillId="0" borderId="8"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cellXfs>
  <cellStyles count="2">
    <cellStyle name="Lien hypertexte"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afromentelleri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2739A-A08A-9349-87A0-7AEF91B56C37}">
  <sheetPr>
    <pageSetUpPr fitToPage="1"/>
  </sheetPr>
  <dimension ref="A1:R38"/>
  <sheetViews>
    <sheetView tabSelected="1" topLeftCell="A4" zoomScale="87" workbookViewId="0">
      <selection activeCell="A13" sqref="A13"/>
    </sheetView>
  </sheetViews>
  <sheetFormatPr baseColWidth="10" defaultRowHeight="15.75" x14ac:dyDescent="0.5"/>
  <cols>
    <col min="1" max="1" width="38.1875" customWidth="1"/>
    <col min="2" max="2" width="15.1875" bestFit="1" customWidth="1"/>
    <col min="3" max="3" width="8.6875" customWidth="1"/>
    <col min="4" max="4" width="23.5" customWidth="1"/>
    <col min="5" max="7" width="23.3125" customWidth="1"/>
    <col min="8" max="8" width="52.1875" customWidth="1"/>
  </cols>
  <sheetData>
    <row r="1" spans="1:10" ht="18" x14ac:dyDescent="0.55000000000000004">
      <c r="A1" s="85" t="s">
        <v>60</v>
      </c>
      <c r="B1" s="86"/>
      <c r="C1" s="86"/>
      <c r="D1" s="86"/>
      <c r="E1" s="86"/>
      <c r="F1" s="86"/>
      <c r="G1" s="86"/>
      <c r="H1" s="86"/>
    </row>
    <row r="2" spans="1:10" x14ac:dyDescent="0.5">
      <c r="A2" s="13" t="s">
        <v>1</v>
      </c>
      <c r="B2" s="3"/>
      <c r="C2" s="3"/>
      <c r="D2" s="3"/>
      <c r="E2" s="3"/>
      <c r="F2" s="15"/>
      <c r="G2" s="15"/>
      <c r="H2" s="8"/>
    </row>
    <row r="3" spans="1:10" x14ac:dyDescent="0.5">
      <c r="A3" s="14" t="s">
        <v>0</v>
      </c>
      <c r="B3" s="4"/>
      <c r="C3" s="4"/>
      <c r="D3" s="4"/>
      <c r="E3" s="4"/>
      <c r="F3" s="25" t="s">
        <v>47</v>
      </c>
      <c r="G3" s="25"/>
      <c r="H3" s="10"/>
    </row>
    <row r="4" spans="1:10" x14ac:dyDescent="0.5">
      <c r="A4" s="14" t="s">
        <v>2</v>
      </c>
      <c r="B4" s="4"/>
      <c r="C4" s="4"/>
      <c r="D4" s="4"/>
      <c r="E4" s="4"/>
      <c r="F4" s="25" t="s">
        <v>48</v>
      </c>
      <c r="G4" s="25"/>
      <c r="H4" s="10"/>
    </row>
    <row r="5" spans="1:10" x14ac:dyDescent="0.5">
      <c r="A5" s="14" t="s">
        <v>52</v>
      </c>
      <c r="B5" s="25" t="s">
        <v>50</v>
      </c>
      <c r="C5" s="76" t="s">
        <v>53</v>
      </c>
      <c r="D5" s="4"/>
      <c r="E5" s="4"/>
      <c r="F5" s="25" t="s">
        <v>49</v>
      </c>
      <c r="G5" s="25"/>
      <c r="H5" s="75" t="s">
        <v>50</v>
      </c>
    </row>
    <row r="6" spans="1:10" x14ac:dyDescent="0.5">
      <c r="A6" s="5"/>
      <c r="B6" s="6"/>
      <c r="C6" s="6"/>
      <c r="D6" s="6"/>
      <c r="E6" s="6"/>
      <c r="F6" s="26"/>
      <c r="G6" s="26"/>
      <c r="H6" s="12"/>
    </row>
    <row r="7" spans="1:10" ht="30" customHeight="1" x14ac:dyDescent="0.5">
      <c r="A7" s="87" t="s">
        <v>61</v>
      </c>
      <c r="B7" s="88"/>
      <c r="C7" s="88"/>
      <c r="D7" s="88"/>
      <c r="E7" s="88"/>
      <c r="F7" s="88"/>
      <c r="G7" s="88"/>
      <c r="H7" s="89"/>
    </row>
    <row r="8" spans="1:10" ht="5.75" customHeight="1" x14ac:dyDescent="0.5"/>
    <row r="9" spans="1:10" s="1" customFormat="1" x14ac:dyDescent="0.5">
      <c r="A9" s="13" t="s">
        <v>3</v>
      </c>
      <c r="B9" s="15"/>
      <c r="C9" s="16"/>
      <c r="D9" s="15" t="s">
        <v>41</v>
      </c>
      <c r="E9" s="15"/>
      <c r="F9" s="15"/>
      <c r="G9" s="15"/>
      <c r="H9" s="17"/>
    </row>
    <row r="10" spans="1:10" ht="76.25" customHeight="1" x14ac:dyDescent="0.5">
      <c r="A10" s="90" t="s">
        <v>23</v>
      </c>
      <c r="B10" s="91"/>
      <c r="C10" s="92"/>
      <c r="D10" s="93" t="s">
        <v>62</v>
      </c>
      <c r="E10" s="94"/>
      <c r="F10" s="94"/>
      <c r="G10" s="94"/>
      <c r="H10" s="95"/>
    </row>
    <row r="11" spans="1:10" ht="3.5" customHeight="1" x14ac:dyDescent="0.5"/>
    <row r="12" spans="1:10" x14ac:dyDescent="0.5">
      <c r="A12" s="1" t="s">
        <v>63</v>
      </c>
    </row>
    <row r="13" spans="1:10" x14ac:dyDescent="0.5">
      <c r="A13" s="1"/>
      <c r="D13" s="33" t="s">
        <v>37</v>
      </c>
      <c r="E13" s="33"/>
      <c r="F13" s="33" t="s">
        <v>38</v>
      </c>
      <c r="G13" s="73"/>
      <c r="H13" s="74"/>
    </row>
    <row r="14" spans="1:10" s="2" customFormat="1" x14ac:dyDescent="0.5">
      <c r="A14" s="21" t="s">
        <v>4</v>
      </c>
      <c r="B14" s="21" t="s">
        <v>7</v>
      </c>
      <c r="C14" s="21" t="s">
        <v>6</v>
      </c>
      <c r="D14" s="54" t="s">
        <v>45</v>
      </c>
      <c r="E14" s="54" t="s">
        <v>42</v>
      </c>
      <c r="F14" s="19" t="s">
        <v>46</v>
      </c>
      <c r="G14" s="41" t="s">
        <v>56</v>
      </c>
      <c r="H14" s="53" t="s">
        <v>14</v>
      </c>
    </row>
    <row r="15" spans="1:10" ht="42" x14ac:dyDescent="0.75">
      <c r="A15" s="27" t="s">
        <v>5</v>
      </c>
      <c r="B15" s="24" t="s">
        <v>18</v>
      </c>
      <c r="C15" s="29">
        <v>2</v>
      </c>
      <c r="D15" s="58"/>
      <c r="E15" s="58">
        <f>D15*7</f>
        <v>0</v>
      </c>
      <c r="F15" s="59"/>
      <c r="G15" s="59">
        <f>F15*6</f>
        <v>0</v>
      </c>
      <c r="H15" s="60">
        <f>(E15+G15)*C15</f>
        <v>0</v>
      </c>
      <c r="J15" s="52"/>
    </row>
    <row r="16" spans="1:10" ht="52.5" x14ac:dyDescent="0.5">
      <c r="A16" s="27" t="s">
        <v>8</v>
      </c>
      <c r="B16" s="32" t="s">
        <v>17</v>
      </c>
      <c r="C16" s="29">
        <v>0.7</v>
      </c>
      <c r="D16" s="58"/>
      <c r="E16" s="58">
        <f t="shared" ref="E16:E28" si="0">D16*7</f>
        <v>0</v>
      </c>
      <c r="F16" s="59"/>
      <c r="G16" s="59">
        <f t="shared" ref="G16:G28" si="1">F16*6</f>
        <v>0</v>
      </c>
      <c r="H16" s="60">
        <f t="shared" ref="H16:H28" si="2">(E16+G16)*C16</f>
        <v>0</v>
      </c>
    </row>
    <row r="17" spans="1:18" ht="52.5" x14ac:dyDescent="0.5">
      <c r="A17" s="27" t="s">
        <v>9</v>
      </c>
      <c r="B17" s="32" t="s">
        <v>17</v>
      </c>
      <c r="C17" s="29">
        <v>0.8</v>
      </c>
      <c r="D17" s="58"/>
      <c r="E17" s="58">
        <f t="shared" si="0"/>
        <v>0</v>
      </c>
      <c r="F17" s="59"/>
      <c r="G17" s="59">
        <f t="shared" si="1"/>
        <v>0</v>
      </c>
      <c r="H17" s="60">
        <f t="shared" si="2"/>
        <v>0</v>
      </c>
    </row>
    <row r="18" spans="1:18" ht="52.5" x14ac:dyDescent="0.5">
      <c r="A18" s="27" t="s">
        <v>10</v>
      </c>
      <c r="B18" s="32" t="s">
        <v>17</v>
      </c>
      <c r="C18" s="29">
        <v>0.85</v>
      </c>
      <c r="D18" s="58"/>
      <c r="E18" s="58">
        <f t="shared" si="0"/>
        <v>0</v>
      </c>
      <c r="F18" s="59"/>
      <c r="G18" s="59">
        <f t="shared" si="1"/>
        <v>0</v>
      </c>
      <c r="H18" s="60">
        <f t="shared" si="2"/>
        <v>0</v>
      </c>
    </row>
    <row r="19" spans="1:18" ht="52.5" x14ac:dyDescent="0.5">
      <c r="A19" s="27" t="s">
        <v>11</v>
      </c>
      <c r="B19" s="32" t="s">
        <v>17</v>
      </c>
      <c r="C19" s="29">
        <v>1</v>
      </c>
      <c r="D19" s="58"/>
      <c r="E19" s="58">
        <f t="shared" si="0"/>
        <v>0</v>
      </c>
      <c r="F19" s="59"/>
      <c r="G19" s="59">
        <f t="shared" si="1"/>
        <v>0</v>
      </c>
      <c r="H19" s="60">
        <f t="shared" si="2"/>
        <v>0</v>
      </c>
    </row>
    <row r="20" spans="1:18" ht="52.5" x14ac:dyDescent="0.5">
      <c r="A20" s="27" t="s">
        <v>11</v>
      </c>
      <c r="B20" s="32" t="s">
        <v>19</v>
      </c>
      <c r="C20" s="29">
        <v>3.3</v>
      </c>
      <c r="D20" s="58"/>
      <c r="E20" s="58">
        <f t="shared" si="0"/>
        <v>0</v>
      </c>
      <c r="F20" s="59"/>
      <c r="G20" s="59">
        <f t="shared" si="1"/>
        <v>0</v>
      </c>
      <c r="H20" s="60">
        <f t="shared" si="2"/>
        <v>0</v>
      </c>
    </row>
    <row r="21" spans="1:18" ht="52.5" x14ac:dyDescent="0.5">
      <c r="A21" s="23" t="s">
        <v>12</v>
      </c>
      <c r="B21" s="32" t="s">
        <v>20</v>
      </c>
      <c r="C21" s="29">
        <v>2.8</v>
      </c>
      <c r="D21" s="58"/>
      <c r="E21" s="58">
        <f t="shared" si="0"/>
        <v>0</v>
      </c>
      <c r="F21" s="59"/>
      <c r="G21" s="59">
        <f t="shared" si="1"/>
        <v>0</v>
      </c>
      <c r="H21" s="60">
        <f t="shared" si="2"/>
        <v>0</v>
      </c>
    </row>
    <row r="22" spans="1:18" ht="24" customHeight="1" x14ac:dyDescent="0.5">
      <c r="A22" s="35" t="s">
        <v>34</v>
      </c>
      <c r="B22" s="32" t="s">
        <v>24</v>
      </c>
      <c r="C22" s="29">
        <v>3.75</v>
      </c>
      <c r="D22" s="58"/>
      <c r="E22" s="58">
        <f t="shared" si="0"/>
        <v>0</v>
      </c>
      <c r="F22" s="59"/>
      <c r="G22" s="59">
        <f t="shared" si="1"/>
        <v>0</v>
      </c>
      <c r="H22" s="60">
        <f t="shared" si="2"/>
        <v>0</v>
      </c>
    </row>
    <row r="23" spans="1:18" ht="24" customHeight="1" x14ac:dyDescent="0.5">
      <c r="A23" s="40" t="s">
        <v>26</v>
      </c>
      <c r="B23" s="38" t="s">
        <v>25</v>
      </c>
      <c r="C23" s="39">
        <v>4.75</v>
      </c>
      <c r="D23" s="61"/>
      <c r="E23" s="58">
        <f t="shared" ref="E23:E24" si="3">D23*7</f>
        <v>0</v>
      </c>
      <c r="F23" s="62"/>
      <c r="G23" s="59">
        <f t="shared" si="1"/>
        <v>0</v>
      </c>
      <c r="H23" s="60">
        <f t="shared" ref="H23:H24" si="4">(E23+G23)*C23</f>
        <v>0</v>
      </c>
    </row>
    <row r="24" spans="1:18" ht="24" customHeight="1" x14ac:dyDescent="0.5">
      <c r="A24" s="37" t="s">
        <v>35</v>
      </c>
      <c r="B24" s="38" t="s">
        <v>36</v>
      </c>
      <c r="C24" s="39">
        <v>10.45</v>
      </c>
      <c r="D24" s="61"/>
      <c r="E24" s="58">
        <f t="shared" si="3"/>
        <v>0</v>
      </c>
      <c r="F24" s="62"/>
      <c r="G24" s="59">
        <f t="shared" si="1"/>
        <v>0</v>
      </c>
      <c r="H24" s="60">
        <f t="shared" si="4"/>
        <v>0</v>
      </c>
    </row>
    <row r="25" spans="1:18" ht="24" customHeight="1" x14ac:dyDescent="0.5">
      <c r="A25" s="27" t="s">
        <v>27</v>
      </c>
      <c r="B25" s="32" t="s">
        <v>28</v>
      </c>
      <c r="C25" s="29">
        <v>4.4000000000000004</v>
      </c>
      <c r="D25" s="58"/>
      <c r="E25" s="58">
        <f t="shared" si="0"/>
        <v>0</v>
      </c>
      <c r="F25" s="59"/>
      <c r="G25" s="59">
        <f t="shared" si="1"/>
        <v>0</v>
      </c>
      <c r="H25" s="60">
        <f t="shared" si="2"/>
        <v>0</v>
      </c>
    </row>
    <row r="26" spans="1:18" ht="24" customHeight="1" x14ac:dyDescent="0.5">
      <c r="A26" s="27" t="s">
        <v>30</v>
      </c>
      <c r="B26" s="32" t="s">
        <v>31</v>
      </c>
      <c r="C26" s="29">
        <v>4.8</v>
      </c>
      <c r="D26" s="58"/>
      <c r="E26" s="58">
        <f t="shared" si="0"/>
        <v>0</v>
      </c>
      <c r="F26" s="59"/>
      <c r="G26" s="59">
        <f t="shared" si="1"/>
        <v>0</v>
      </c>
      <c r="H26" s="60">
        <f t="shared" si="2"/>
        <v>0</v>
      </c>
      <c r="I26" s="66"/>
      <c r="J26" s="9"/>
      <c r="K26" s="9"/>
      <c r="L26" s="9"/>
      <c r="M26" s="9"/>
      <c r="N26" s="9"/>
      <c r="O26" s="9"/>
      <c r="P26" s="9"/>
      <c r="Q26" s="9"/>
      <c r="R26" s="9"/>
    </row>
    <row r="27" spans="1:18" ht="24" customHeight="1" x14ac:dyDescent="0.5">
      <c r="A27" s="27" t="s">
        <v>32</v>
      </c>
      <c r="B27" s="34" t="s">
        <v>33</v>
      </c>
      <c r="C27" s="29">
        <v>2.5</v>
      </c>
      <c r="D27" s="58"/>
      <c r="E27" s="58">
        <f t="shared" si="0"/>
        <v>0</v>
      </c>
      <c r="F27" s="59"/>
      <c r="G27" s="59">
        <f t="shared" si="1"/>
        <v>0</v>
      </c>
      <c r="H27" s="60">
        <f t="shared" si="2"/>
        <v>0</v>
      </c>
      <c r="I27" s="66"/>
      <c r="J27" s="9"/>
      <c r="K27" s="9"/>
      <c r="L27" s="9"/>
      <c r="M27" s="9"/>
      <c r="N27" s="9"/>
      <c r="O27" s="9"/>
      <c r="P27" s="9"/>
      <c r="Q27" s="9"/>
      <c r="R27" s="9"/>
    </row>
    <row r="28" spans="1:18" ht="24" customHeight="1" x14ac:dyDescent="0.5">
      <c r="A28" s="28" t="s">
        <v>21</v>
      </c>
      <c r="B28" s="32" t="s">
        <v>29</v>
      </c>
      <c r="C28" s="29">
        <v>13</v>
      </c>
      <c r="D28" s="58"/>
      <c r="E28" s="58">
        <f t="shared" si="0"/>
        <v>0</v>
      </c>
      <c r="F28" s="59"/>
      <c r="G28" s="59">
        <f t="shared" si="1"/>
        <v>0</v>
      </c>
      <c r="H28" s="60">
        <f t="shared" si="2"/>
        <v>0</v>
      </c>
      <c r="I28" s="77"/>
      <c r="J28" s="78"/>
      <c r="K28" s="79"/>
      <c r="L28" s="80"/>
      <c r="M28" s="81"/>
      <c r="N28" s="82"/>
      <c r="O28" s="83"/>
      <c r="P28" s="84"/>
      <c r="Q28" s="9"/>
      <c r="R28" s="9"/>
    </row>
    <row r="29" spans="1:18" s="1" customFormat="1" ht="27" customHeight="1" x14ac:dyDescent="0.65">
      <c r="A29" s="15"/>
      <c r="B29" s="15"/>
      <c r="C29" s="15"/>
      <c r="D29" s="63"/>
      <c r="E29" s="63"/>
      <c r="F29" s="63"/>
      <c r="G29" s="63"/>
      <c r="H29" s="64">
        <f>SUM(H15:H28)</f>
        <v>0</v>
      </c>
    </row>
    <row r="30" spans="1:18" ht="15.75" customHeight="1" x14ac:dyDescent="0.5">
      <c r="A30" s="30" t="s">
        <v>22</v>
      </c>
      <c r="B30" s="30"/>
      <c r="C30" s="30"/>
      <c r="D30" s="30"/>
      <c r="E30" s="30"/>
      <c r="F30" s="96" t="s">
        <v>51</v>
      </c>
      <c r="G30" s="97"/>
      <c r="H30" s="98"/>
    </row>
    <row r="31" spans="1:18" ht="15" customHeight="1" x14ac:dyDescent="0.5">
      <c r="A31" s="31"/>
      <c r="B31" s="31"/>
      <c r="C31" s="31"/>
      <c r="D31" s="36"/>
      <c r="E31" s="36"/>
      <c r="F31" s="99"/>
      <c r="G31" s="100"/>
      <c r="H31" s="101"/>
    </row>
    <row r="32" spans="1:18" ht="43.25" customHeight="1" x14ac:dyDescent="0.5">
      <c r="A32" s="18" t="s">
        <v>57</v>
      </c>
      <c r="B32" s="22">
        <f>H29</f>
        <v>0</v>
      </c>
      <c r="C32" s="20"/>
      <c r="D32" s="68">
        <f>B32</f>
        <v>0</v>
      </c>
      <c r="E32" s="70"/>
      <c r="F32" s="99"/>
      <c r="G32" s="100"/>
      <c r="H32" s="101"/>
    </row>
    <row r="33" spans="1:8" ht="41.25" x14ac:dyDescent="0.5">
      <c r="A33" s="18" t="s">
        <v>58</v>
      </c>
      <c r="B33" s="22">
        <f>H29</f>
        <v>0</v>
      </c>
      <c r="C33" s="23" t="s">
        <v>16</v>
      </c>
      <c r="D33" s="69">
        <f>B33/2</f>
        <v>0</v>
      </c>
      <c r="E33" s="71"/>
      <c r="F33" s="99"/>
      <c r="G33" s="100"/>
      <c r="H33" s="101"/>
    </row>
    <row r="34" spans="1:8" ht="52.05" customHeight="1" x14ac:dyDescent="0.5">
      <c r="A34" s="18" t="s">
        <v>59</v>
      </c>
      <c r="B34" s="22">
        <f>H29</f>
        <v>0</v>
      </c>
      <c r="C34" s="23" t="s">
        <v>15</v>
      </c>
      <c r="D34" s="69">
        <f>B34/3</f>
        <v>0</v>
      </c>
      <c r="E34" s="72"/>
      <c r="F34" s="102"/>
      <c r="G34" s="103"/>
      <c r="H34" s="104"/>
    </row>
    <row r="35" spans="1:8" x14ac:dyDescent="0.5">
      <c r="A35" s="65"/>
      <c r="B35" s="7"/>
      <c r="C35" s="7"/>
      <c r="D35" s="7"/>
      <c r="E35" s="7"/>
      <c r="F35" s="7"/>
      <c r="G35" s="7"/>
      <c r="H35" s="8"/>
    </row>
    <row r="36" spans="1:8" x14ac:dyDescent="0.5">
      <c r="A36" s="14" t="s">
        <v>13</v>
      </c>
      <c r="B36" s="9"/>
      <c r="C36" s="9"/>
      <c r="D36" s="9"/>
      <c r="E36" s="9"/>
      <c r="F36" s="25" t="s">
        <v>43</v>
      </c>
      <c r="G36" s="25"/>
      <c r="H36" s="10"/>
    </row>
    <row r="37" spans="1:8" x14ac:dyDescent="0.5">
      <c r="A37" s="66"/>
      <c r="B37" s="9"/>
      <c r="C37" s="9"/>
      <c r="D37" s="9"/>
      <c r="E37" s="9"/>
      <c r="F37" s="25" t="s">
        <v>44</v>
      </c>
      <c r="G37" s="25"/>
      <c r="H37" s="10"/>
    </row>
    <row r="38" spans="1:8" x14ac:dyDescent="0.5">
      <c r="A38" s="67"/>
      <c r="B38" s="11"/>
      <c r="C38" s="11"/>
      <c r="D38" s="11"/>
      <c r="E38" s="11"/>
      <c r="F38" s="11"/>
      <c r="G38" s="11"/>
      <c r="H38" s="12"/>
    </row>
  </sheetData>
  <mergeCells count="5">
    <mergeCell ref="A1:H1"/>
    <mergeCell ref="A7:H7"/>
    <mergeCell ref="A10:C10"/>
    <mergeCell ref="D10:H10"/>
    <mergeCell ref="F30:H34"/>
  </mergeCells>
  <hyperlinks>
    <hyperlink ref="C5" r:id="rId1" xr:uid="{C3F8AB12-89B6-C04B-A4B3-AFA55D1F87A3}"/>
  </hyperlinks>
  <printOptions horizontalCentered="1" verticalCentered="1"/>
  <pageMargins left="0.23622047244094491" right="0.23622047244094491" top="0.15748031496062992" bottom="0.15748031496062992" header="0.31496062992125984" footer="0.31496062992125984"/>
  <pageSetup paperSize="9" scale="54" orientation="landscape" horizontalDpi="4294967292" verticalDpi="4294967292"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A1790-DF0F-3241-AAEE-B49B3E98DFCC}">
  <dimension ref="A1:C20"/>
  <sheetViews>
    <sheetView zoomScale="157" workbookViewId="0">
      <selection activeCell="D19" sqref="D19"/>
    </sheetView>
  </sheetViews>
  <sheetFormatPr baseColWidth="10" defaultRowHeight="15.75" x14ac:dyDescent="0.5"/>
  <cols>
    <col min="1" max="1" width="15.5" customWidth="1"/>
    <col min="2" max="2" width="12.6875" customWidth="1"/>
    <col min="3" max="3" width="14.5" customWidth="1"/>
  </cols>
  <sheetData>
    <row r="1" spans="1:3" ht="18.399999999999999" thickTop="1" x14ac:dyDescent="0.55000000000000004">
      <c r="A1" s="51" t="s">
        <v>40</v>
      </c>
      <c r="B1" s="42"/>
      <c r="C1" s="43"/>
    </row>
    <row r="2" spans="1:3" x14ac:dyDescent="0.5">
      <c r="A2" s="44"/>
      <c r="B2" s="45" t="s">
        <v>37</v>
      </c>
      <c r="C2" s="46" t="s">
        <v>38</v>
      </c>
    </row>
    <row r="3" spans="1:3" x14ac:dyDescent="0.5">
      <c r="A3" s="44"/>
      <c r="B3" s="45"/>
      <c r="C3" s="46"/>
    </row>
    <row r="4" spans="1:3" x14ac:dyDescent="0.5">
      <c r="A4" s="55">
        <v>43750</v>
      </c>
      <c r="B4" s="56" t="s">
        <v>39</v>
      </c>
      <c r="C4" s="57"/>
    </row>
    <row r="5" spans="1:3" x14ac:dyDescent="0.5">
      <c r="A5" s="55">
        <v>43764</v>
      </c>
      <c r="B5" s="56"/>
      <c r="C5" s="57" t="s">
        <v>39</v>
      </c>
    </row>
    <row r="6" spans="1:3" x14ac:dyDescent="0.5">
      <c r="A6" s="55">
        <v>43778</v>
      </c>
      <c r="B6" s="56" t="s">
        <v>39</v>
      </c>
      <c r="C6" s="57"/>
    </row>
    <row r="7" spans="1:3" x14ac:dyDescent="0.5">
      <c r="A7" s="55">
        <v>43792</v>
      </c>
      <c r="B7" s="56"/>
      <c r="C7" s="57" t="s">
        <v>39</v>
      </c>
    </row>
    <row r="8" spans="1:3" x14ac:dyDescent="0.5">
      <c r="A8" s="55">
        <v>43806</v>
      </c>
      <c r="B8" s="56" t="s">
        <v>39</v>
      </c>
      <c r="C8" s="57"/>
    </row>
    <row r="9" spans="1:3" x14ac:dyDescent="0.5">
      <c r="A9" s="55">
        <v>43820</v>
      </c>
      <c r="B9" s="56"/>
      <c r="C9" s="57" t="s">
        <v>39</v>
      </c>
    </row>
    <row r="10" spans="1:3" x14ac:dyDescent="0.5">
      <c r="A10" s="55">
        <v>43476</v>
      </c>
      <c r="B10" s="56" t="s">
        <v>39</v>
      </c>
      <c r="C10" s="57"/>
    </row>
    <row r="11" spans="1:3" x14ac:dyDescent="0.5">
      <c r="A11" s="55">
        <v>43483</v>
      </c>
      <c r="B11" s="56"/>
      <c r="C11" s="57" t="s">
        <v>39</v>
      </c>
    </row>
    <row r="12" spans="1:3" x14ac:dyDescent="0.5">
      <c r="A12" s="55">
        <v>43497</v>
      </c>
      <c r="B12" s="56" t="s">
        <v>39</v>
      </c>
      <c r="C12" s="57"/>
    </row>
    <row r="13" spans="1:3" x14ac:dyDescent="0.5">
      <c r="A13" s="55">
        <v>43511</v>
      </c>
      <c r="B13" s="56"/>
      <c r="C13" s="57" t="s">
        <v>39</v>
      </c>
    </row>
    <row r="14" spans="1:3" x14ac:dyDescent="0.5">
      <c r="A14" s="55" t="s">
        <v>54</v>
      </c>
      <c r="B14" s="56" t="s">
        <v>39</v>
      </c>
      <c r="C14" s="57"/>
    </row>
    <row r="15" spans="1:3" x14ac:dyDescent="0.5">
      <c r="A15" s="55">
        <v>43538</v>
      </c>
      <c r="B15" s="56"/>
      <c r="C15" s="57" t="s">
        <v>39</v>
      </c>
    </row>
    <row r="16" spans="1:3" x14ac:dyDescent="0.5">
      <c r="A16" s="55">
        <v>43552</v>
      </c>
      <c r="B16" s="56" t="s">
        <v>39</v>
      </c>
      <c r="C16" s="57"/>
    </row>
    <row r="17" spans="1:3" x14ac:dyDescent="0.5">
      <c r="A17" s="47"/>
      <c r="B17" s="45"/>
      <c r="C17" s="46"/>
    </row>
    <row r="18" spans="1:3" x14ac:dyDescent="0.5">
      <c r="A18" s="44"/>
      <c r="B18" s="45"/>
      <c r="C18" s="46"/>
    </row>
    <row r="19" spans="1:3" ht="16.149999999999999" thickBot="1" x14ac:dyDescent="0.55000000000000004">
      <c r="A19" s="48" t="s">
        <v>55</v>
      </c>
      <c r="B19" s="49"/>
      <c r="C19" s="50"/>
    </row>
    <row r="20" spans="1:3" ht="16.149999999999999" thickTop="1" x14ac:dyDescent="0.5"/>
  </sheetData>
  <printOptions horizontalCentered="1" verticalCentered="1"/>
  <pageMargins left="0.7" right="0.7" top="0.75" bottom="0.75" header="0.3" footer="0.3"/>
  <pageSetup paperSize="9" scale="120"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Contrat 2019-2020 </vt:lpstr>
      <vt:lpstr>Ventilation semaines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Maylane de Fromentel</dc:creator>
  <cp:lastModifiedBy>Gaëlle DUMONT</cp:lastModifiedBy>
  <cp:lastPrinted>2019-08-26T06:18:57Z</cp:lastPrinted>
  <dcterms:created xsi:type="dcterms:W3CDTF">2017-03-15T16:33:08Z</dcterms:created>
  <dcterms:modified xsi:type="dcterms:W3CDTF">2019-08-28T20:08:41Z</dcterms:modified>
</cp:coreProperties>
</file>