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showInkAnnotation="0" codeName="ThisWorkbook" autoCompressPictures="0"/>
  <mc:AlternateContent xmlns:mc="http://schemas.openxmlformats.org/markup-compatibility/2006">
    <mc:Choice Requires="x15">
      <x15ac:absPath xmlns:x15ac="http://schemas.microsoft.com/office/spreadsheetml/2010/11/ac" url="C:\Users\ajauffrion\Documents\"/>
    </mc:Choice>
  </mc:AlternateContent>
  <xr:revisionPtr revIDLastSave="0" documentId="13_ncr:1_{73606E6C-50D7-44C3-8482-4E8481D4F746}" xr6:coauthVersionLast="36" xr6:coauthVersionMax="44" xr10:uidLastSave="{00000000-0000-0000-0000-000000000000}"/>
  <bookViews>
    <workbookView xWindow="0" yWindow="0" windowWidth="28800" windowHeight="12230" tabRatio="500" xr2:uid="{00000000-000D-0000-FFFF-FFFF00000000}"/>
  </bookViews>
  <sheets>
    <sheet name="Contrat 2021-2022" sheetId="1" r:id="rId1"/>
  </sheets>
  <calcPr calcId="191029"/>
</workbook>
</file>

<file path=xl/calcChain.xml><?xml version="1.0" encoding="utf-8"?>
<calcChain xmlns="http://schemas.openxmlformats.org/spreadsheetml/2006/main">
  <c r="H24" i="1" l="1"/>
  <c r="F25" i="1" l="1"/>
  <c r="F26" i="1"/>
  <c r="F27" i="1"/>
  <c r="F28" i="1"/>
  <c r="F29" i="1"/>
  <c r="D15" i="1" l="1"/>
  <c r="D16" i="1"/>
  <c r="D17" i="1"/>
  <c r="D18" i="1"/>
  <c r="D19" i="1"/>
  <c r="D21" i="1"/>
  <c r="D22" i="1" s="1"/>
  <c r="D20" i="1" l="1"/>
  <c r="B24" i="1" l="1"/>
  <c r="B27" i="1"/>
  <c r="G27" i="1" l="1"/>
  <c r="G24" i="1"/>
  <c r="G29" i="1" s="1"/>
  <c r="G25" i="1"/>
  <c r="G28" i="1"/>
  <c r="G26" i="1" l="1"/>
</calcChain>
</file>

<file path=xl/sharedStrings.xml><?xml version="1.0" encoding="utf-8"?>
<sst xmlns="http://schemas.openxmlformats.org/spreadsheetml/2006/main" count="50" uniqueCount="50">
  <si>
    <t>Entre</t>
  </si>
  <si>
    <t>1. Engagements de l'adhérent(e) :</t>
  </si>
  <si>
    <t xml:space="preserve">2. Engagements du producteur partenaire : </t>
  </si>
  <si>
    <t>Nom et signature de l'adhérent(e) :</t>
  </si>
  <si>
    <t>Nom et signature du producteur :</t>
  </si>
  <si>
    <t>Produit</t>
  </si>
  <si>
    <t>Quantité</t>
  </si>
  <si>
    <t>Prix à l’unité</t>
  </si>
  <si>
    <t>Total</t>
  </si>
  <si>
    <t>Pain environ 450g</t>
  </si>
  <si>
    <t>Pain environ 800g</t>
  </si>
  <si>
    <t>Pain spécial</t>
  </si>
  <si>
    <t>Pain aux graines</t>
  </si>
  <si>
    <t>Brioche</t>
  </si>
  <si>
    <t>Sous total par livraison (A)</t>
  </si>
  <si>
    <t>Sous total par livraison (B)</t>
  </si>
  <si>
    <t>Total pour la saison contrat mensuel</t>
  </si>
  <si>
    <t>Total pour la saison contrat bimensuel</t>
  </si>
  <si>
    <t>Véronique CAU-VINCENT</t>
  </si>
  <si>
    <t>7 rue de la Mairie</t>
  </si>
  <si>
    <t>77710 PALEY</t>
  </si>
  <si>
    <t>01 64 31 47 37 / 06 71 59 44 59 / veronique.cau-vincent@wanadoo.fr</t>
  </si>
  <si>
    <t>et l'adhérent(e) des</t>
  </si>
  <si>
    <t>Les dates de livraison sont susceptibles d’être modifiées de manière exceptionnelle (en fonction des contraintes, congés, imprévus de Véronique).</t>
  </si>
  <si>
    <t>Merci de cocher l'option choisie:</t>
  </si>
  <si>
    <t>Montant des chèques</t>
  </si>
  <si>
    <t>dates d'encaissement par le producteur</t>
  </si>
  <si>
    <t>1.</t>
  </si>
  <si>
    <t>1 fois
3 fois
6 fois</t>
  </si>
  <si>
    <t>Modalités de paiement</t>
  </si>
  <si>
    <t xml:space="preserve">         Bimensuel</t>
  </si>
  <si>
    <t xml:space="preserve">         Mensuel</t>
  </si>
  <si>
    <r>
      <t xml:space="preserve">Chèques à l'ordre de :  </t>
    </r>
    <r>
      <rPr>
        <b/>
        <sz val="14"/>
        <color theme="1"/>
        <rFont val="Calibri"/>
        <family val="2"/>
        <scheme val="minor"/>
      </rPr>
      <t>Le Fournil de Violette</t>
    </r>
  </si>
  <si>
    <t>Adresse</t>
  </si>
  <si>
    <t>Mail</t>
  </si>
  <si>
    <t>Téléphone</t>
  </si>
  <si>
    <t>NOM et Prénom</t>
  </si>
  <si>
    <t xml:space="preserve"> "Paniers d'ici et d'ailleurs" domiciliée à la mairie - Service de la Vie associative 
                                                    185 avenue de Fontainebleau 77310 St Fargeau Ponthierry</t>
  </si>
  <si>
    <t>Pain de mie</t>
  </si>
  <si>
    <t>Fait à</t>
  </si>
  <si>
    <r>
      <rPr>
        <u/>
        <sz val="14"/>
        <color theme="1"/>
        <rFont val="Calibri"/>
        <family val="2"/>
        <scheme val="minor"/>
      </rPr>
      <t>Qualité et diversité des produits :</t>
    </r>
    <r>
      <rPr>
        <sz val="14"/>
        <color theme="1"/>
        <rFont val="Calibri"/>
        <family val="2"/>
        <scheme val="minor"/>
      </rPr>
      <t xml:space="preserve">
- Les pains sont produits à partir de farines bio.
- Les brioches sont produites à partir de farine, lait, beurre, oeufs et sucre bio.
- Les ingrédients complémentaires des pains spéciaux et brioches ne sont pas obligatoirement issus de l’agriculture biologique.
- La traçabilité des produits est assurée par le producteur.
</t>
    </r>
    <r>
      <rPr>
        <u/>
        <sz val="14"/>
        <color theme="1"/>
        <rFont val="Calibri"/>
        <family val="2"/>
        <scheme val="minor"/>
      </rPr>
      <t xml:space="preserve">Composition et Prix des paniers : </t>
    </r>
    <r>
      <rPr>
        <sz val="14"/>
        <color theme="1"/>
        <rFont val="Calibri"/>
        <family val="2"/>
        <scheme val="minor"/>
      </rPr>
      <t xml:space="preserve">
Chaque adhérent compose son panier (identique à chaque livraison) à partir de la liste des produits ci-dessous
- Le pain est fabriqué avec de la farine bio T80 (semi-complète). La pâte à pain est levée au levain naturel, pétrie à la main puis cuite dans un four à bois. Deux tailles de pain au choix (environ 450 gr ou environ 800 gr).
- Les pains spéciaux sont différents à chaque livraison : olives-tomates; chorizo-fromage; raisins;  raisins-figues-miel; noix; lard-fromage; fromage... 
Les garnitures du pain ne sont pas issues de l'agriculture biologique mis à part les graines, les noix, les figues et les raisins.
</t>
    </r>
    <r>
      <rPr>
        <b/>
        <sz val="14"/>
        <color theme="1"/>
        <rFont val="Calibri"/>
        <family val="2"/>
        <scheme val="minor"/>
      </rPr>
      <t>Merci de bien vouloir préciser en cas d’allergies.</t>
    </r>
    <r>
      <rPr>
        <sz val="14"/>
        <color theme="1"/>
        <rFont val="Calibri"/>
        <family val="2"/>
        <scheme val="minor"/>
      </rPr>
      <t xml:space="preserve">
- Les brioches. Elles sont différentes à chaque livraison : nature; pépites de chocolat; choco-orange. La farine, le beurre, le lait, les œufs et le sucre sont issus de l'agriculture biologique.
- Le pain de mie (environ 500 g) est fabriqué avec de la farine bio T80, du lait, du beurre, du sucre, sel, levain et levure.
- Le pain aux graines (lin brun, tournesol, millet, sésame et soja)</t>
    </r>
  </si>
  <si>
    <t xml:space="preserve">Pour organiser sa production, le producteur doit pouvoir s’appuyer sur un revenu défini en début de saison. 
La durée de l’engagement de l’adhérent court sur la saison complète, de mars 2021 à février 2022.
Tous les chèques sont remis à l’Association à la signature du contrat. 
Aucune résiliation de contrat n’est possible en cours de saison. Il ne sera procédé à aucun remboursement ou report, notamment pendant les périodes de vacances, ou en cas de démission de l’adhérent.
Les adhérents sont tenus de venir chercher ou faire chercher leur panier. Il est de leur responsabilité de gérer leurs absences. </t>
  </si>
  <si>
    <t xml:space="preserve">3. Prix et composition des paniers pour 2021-2022 </t>
  </si>
  <si>
    <t>imprimé en double exemplaires</t>
  </si>
  <si>
    <t>CONTRAT D'ENGAGEMENT PAIN &amp; BRIOCHE - 2021/2022 (mars 2021 - février 2022)</t>
  </si>
  <si>
    <t xml:space="preserve"> Total (A)  X 12 livraisons + total (B) X 9 livraisons </t>
  </si>
  <si>
    <t xml:space="preserve">Total (A) X 18 livraisons + total (B) X 9 livraisons </t>
  </si>
  <si>
    <r>
      <rPr>
        <u/>
        <sz val="14"/>
        <color theme="1"/>
        <rFont val="Calibri"/>
        <family val="2"/>
        <scheme val="minor"/>
      </rPr>
      <t xml:space="preserve">Dates de livraison  2021 – 2022 </t>
    </r>
    <r>
      <rPr>
        <b/>
        <u/>
        <sz val="14"/>
        <color theme="1"/>
        <rFont val="Calibri"/>
        <family val="2"/>
        <scheme val="minor"/>
      </rPr>
      <t>contrat  bimensuel</t>
    </r>
    <r>
      <rPr>
        <u/>
        <sz val="14"/>
        <color theme="1"/>
        <rFont val="Calibri"/>
        <family val="2"/>
        <scheme val="minor"/>
      </rPr>
      <t xml:space="preserve"> :</t>
    </r>
    <r>
      <rPr>
        <sz val="14"/>
        <color theme="1"/>
        <rFont val="Calibri"/>
        <family val="2"/>
        <scheme val="minor"/>
      </rPr>
      <t xml:space="preserve"> </t>
    </r>
    <r>
      <rPr>
        <sz val="14"/>
        <rFont val="Calibri"/>
        <family val="2"/>
        <scheme val="minor"/>
      </rPr>
      <t xml:space="preserve">20 mars - 10 avril - 8 mai - 5 juin - 19 juin - 3 juillet - 4 septembre - 18 septembre - 2 octobre - 
16 octobre - 30  octobre -   20 novembre - 4 décembre -  18 décembre - 15 janvier - 29 janvier - 12 février - 26 février </t>
    </r>
  </si>
  <si>
    <r>
      <t xml:space="preserve">Dates de livraison  2021 – 2022 </t>
    </r>
    <r>
      <rPr>
        <b/>
        <u/>
        <sz val="14"/>
        <color theme="1"/>
        <rFont val="Calibri"/>
        <family val="2"/>
        <scheme val="minor"/>
      </rPr>
      <t>contrat mensuel </t>
    </r>
    <r>
      <rPr>
        <u/>
        <sz val="14"/>
        <color theme="1"/>
        <rFont val="Calibri"/>
        <family val="2"/>
        <scheme val="minor"/>
      </rPr>
      <t xml:space="preserve">: </t>
    </r>
    <r>
      <rPr>
        <sz val="14"/>
        <color theme="1"/>
        <rFont val="Calibri"/>
        <family val="2"/>
        <scheme val="minor"/>
      </rPr>
      <t xml:space="preserve">  </t>
    </r>
    <r>
      <rPr>
        <sz val="14"/>
        <rFont val="Calibri"/>
        <family val="2"/>
        <scheme val="minor"/>
      </rPr>
      <t>20 mars - 10 avril - 8 mai - 5 juin</t>
    </r>
    <r>
      <rPr>
        <sz val="14"/>
        <color theme="1"/>
        <rFont val="Calibri"/>
        <family val="2"/>
        <scheme val="minor"/>
      </rPr>
      <t xml:space="preserve"> - 3 juillet - 4 septembre - 2 octobre - 30 octobre - 20 novembre - 
18 décembre - 15 janvier - 12 février</t>
    </r>
    <r>
      <rPr>
        <u/>
        <sz val="14"/>
        <color theme="1"/>
        <rFont val="Calibri"/>
        <family val="2"/>
        <scheme val="minor"/>
      </rPr>
      <t xml:space="preserve"> </t>
    </r>
  </si>
  <si>
    <r>
      <rPr>
        <u/>
        <sz val="14"/>
        <color theme="1"/>
        <rFont val="Calibri"/>
        <family val="2"/>
        <scheme val="minor"/>
      </rPr>
      <t xml:space="preserve">Dates de livraison 2021 - 2022 </t>
    </r>
    <r>
      <rPr>
        <b/>
        <u/>
        <sz val="14"/>
        <color theme="1"/>
        <rFont val="Calibri"/>
        <family val="2"/>
        <scheme val="minor"/>
      </rPr>
      <t>pain de mie </t>
    </r>
    <r>
      <rPr>
        <u/>
        <sz val="14"/>
        <color theme="1"/>
        <rFont val="Calibri"/>
        <family val="2"/>
        <scheme val="minor"/>
      </rPr>
      <t>:</t>
    </r>
    <r>
      <rPr>
        <sz val="14"/>
        <color theme="1"/>
        <rFont val="Calibri"/>
        <family val="2"/>
        <scheme val="minor"/>
      </rPr>
      <t xml:space="preserve"> 20 mars - 10 avril - 8 mai - 19 juin - 18 septembre - 16 octobre - 4 décembre - 29 janvier - 26 février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</si>
</sst>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 &quot;€&quot;"/>
    <numFmt numFmtId="165" formatCode="0#&quot; &quot;##&quot; &quot;##&quot; &quot;##&quot; &quot;##"/>
  </numFmts>
  <fonts count="18" x14ac:knownFonts="1">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sz val="12"/>
      <color theme="10"/>
      <name val="Calibri"/>
      <family val="2"/>
      <scheme val="minor"/>
    </font>
    <font>
      <sz val="8"/>
      <color theme="1"/>
      <name val="Arial"/>
      <family val="2"/>
    </font>
    <font>
      <u/>
      <sz val="14"/>
      <color theme="1"/>
      <name val="Calibri"/>
      <family val="2"/>
      <scheme val="minor"/>
    </font>
    <font>
      <sz val="14"/>
      <color theme="0"/>
      <name val="Calibri"/>
      <family val="2"/>
      <scheme val="minor"/>
    </font>
    <font>
      <u/>
      <sz val="14"/>
      <color theme="10"/>
      <name val="Calibri"/>
      <family val="2"/>
      <scheme val="minor"/>
    </font>
    <font>
      <b/>
      <u/>
      <sz val="14"/>
      <color theme="1"/>
      <name val="Calibri"/>
      <family val="2"/>
      <scheme val="minor"/>
    </font>
    <font>
      <sz val="14"/>
      <color rgb="FFFF0000"/>
      <name val="Arial"/>
      <family val="2"/>
    </font>
    <font>
      <sz val="15"/>
      <color theme="1"/>
      <name val="Calibri"/>
      <family val="2"/>
      <scheme val="minor"/>
    </font>
    <font>
      <b/>
      <sz val="15"/>
      <color theme="1"/>
      <name val="Calibri"/>
      <family val="2"/>
      <scheme val="minor"/>
    </font>
    <font>
      <sz val="15"/>
      <color rgb="FFFF0000"/>
      <name val="Calibri"/>
      <family val="2"/>
      <scheme val="minor"/>
    </font>
    <font>
      <i/>
      <sz val="15"/>
      <color theme="1"/>
      <name val="Calibri"/>
      <family val="2"/>
      <scheme val="minor"/>
    </font>
    <font>
      <sz val="15"/>
      <color rgb="FFD9D9D9"/>
      <name val="Calibri"/>
      <family val="2"/>
      <scheme val="minor"/>
    </font>
    <font>
      <i/>
      <sz val="15"/>
      <color rgb="FFFF0000"/>
      <name val="Calibri"/>
      <family val="2"/>
      <scheme val="minor"/>
    </font>
    <font>
      <sz val="14"/>
      <name val="Calibri"/>
      <family val="2"/>
      <scheme val="minor"/>
    </font>
  </fonts>
  <fills count="3">
    <fill>
      <patternFill patternType="none"/>
    </fill>
    <fill>
      <patternFill patternType="gray125"/>
    </fill>
    <fill>
      <patternFill patternType="solid">
        <fgColor rgb="FFBFBFBF"/>
        <bgColor indexed="64"/>
      </patternFill>
    </fill>
  </fills>
  <borders count="39">
    <border>
      <left/>
      <right/>
      <top/>
      <bottom/>
      <diagonal/>
    </border>
    <border>
      <left/>
      <right/>
      <top style="thin">
        <color auto="1"/>
      </top>
      <bottom/>
      <diagonal/>
    </border>
    <border>
      <left style="thin">
        <color auto="1"/>
      </left>
      <right/>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127">
    <xf numFmtId="0" fontId="0" fillId="0" borderId="0" xfId="0"/>
    <xf numFmtId="0" fontId="0" fillId="0" borderId="0" xfId="0" applyProtection="1">
      <protection hidden="1"/>
    </xf>
    <xf numFmtId="0" fontId="2" fillId="0" borderId="3" xfId="0" applyFont="1" applyBorder="1" applyProtection="1">
      <protection hidden="1"/>
    </xf>
    <xf numFmtId="0" fontId="3" fillId="0" borderId="1" xfId="0" applyFont="1" applyBorder="1" applyProtection="1">
      <protection hidden="1"/>
    </xf>
    <xf numFmtId="0" fontId="2" fillId="0" borderId="2" xfId="0" applyFont="1" applyBorder="1" applyProtection="1">
      <protection hidden="1"/>
    </xf>
    <xf numFmtId="0" fontId="3" fillId="0" borderId="0" xfId="0" applyFont="1" applyBorder="1" applyProtection="1">
      <protection hidden="1"/>
    </xf>
    <xf numFmtId="0" fontId="1" fillId="0" borderId="0" xfId="0" applyFont="1" applyProtection="1">
      <protection hidden="1"/>
    </xf>
    <xf numFmtId="0" fontId="3" fillId="0" borderId="0" xfId="0" applyFont="1" applyProtection="1">
      <protection hidden="1"/>
    </xf>
    <xf numFmtId="0" fontId="3" fillId="0" borderId="0" xfId="0" applyFont="1" applyProtection="1">
      <protection locked="0" hidden="1"/>
    </xf>
    <xf numFmtId="0" fontId="10" fillId="0" borderId="0" xfId="0" applyFont="1" applyAlignment="1" applyProtection="1">
      <alignment horizontal="justify" vertical="center"/>
      <protection locked="0" hidden="1"/>
    </xf>
    <xf numFmtId="0" fontId="5" fillId="0" borderId="0" xfId="0" applyFont="1" applyAlignment="1" applyProtection="1">
      <alignment horizontal="justify" vertical="center"/>
      <protection locked="0" hidden="1"/>
    </xf>
    <xf numFmtId="0" fontId="0" fillId="0" borderId="0" xfId="0" applyProtection="1">
      <protection locked="0" hidden="1"/>
    </xf>
    <xf numFmtId="0" fontId="3" fillId="0" borderId="20" xfId="0" applyFont="1" applyBorder="1" applyProtection="1">
      <protection hidden="1"/>
    </xf>
    <xf numFmtId="0" fontId="7" fillId="0" borderId="0" xfId="0" applyFont="1" applyBorder="1" applyProtection="1">
      <protection locked="0" hidden="1"/>
    </xf>
    <xf numFmtId="0" fontId="2" fillId="0" borderId="24" xfId="0" applyFont="1" applyBorder="1" applyProtection="1">
      <protection hidden="1"/>
    </xf>
    <xf numFmtId="1" fontId="11" fillId="0" borderId="9" xfId="0" applyNumberFormat="1" applyFont="1" applyBorder="1" applyAlignment="1" applyProtection="1">
      <alignment horizontal="center" vertical="center" wrapText="1"/>
      <protection locked="0" hidden="1"/>
    </xf>
    <xf numFmtId="8" fontId="11" fillId="0" borderId="9" xfId="0" applyNumberFormat="1" applyFont="1" applyBorder="1" applyAlignment="1" applyProtection="1">
      <alignment horizontal="center" vertical="center" wrapText="1"/>
      <protection hidden="1"/>
    </xf>
    <xf numFmtId="164" fontId="11" fillId="0" borderId="9" xfId="0" applyNumberFormat="1" applyFont="1" applyBorder="1" applyAlignment="1" applyProtection="1">
      <alignment horizontal="center" vertical="center" wrapText="1"/>
      <protection hidden="1"/>
    </xf>
    <xf numFmtId="0" fontId="11" fillId="0" borderId="0" xfId="0" applyFont="1" applyBorder="1" applyProtection="1">
      <protection hidden="1"/>
    </xf>
    <xf numFmtId="164" fontId="11" fillId="0" borderId="0" xfId="0" applyNumberFormat="1" applyFont="1" applyBorder="1" applyProtection="1">
      <protection hidden="1"/>
    </xf>
    <xf numFmtId="0" fontId="11" fillId="0" borderId="0" xfId="0" applyFont="1" applyFill="1" applyBorder="1" applyProtection="1">
      <protection hidden="1"/>
    </xf>
    <xf numFmtId="0" fontId="11" fillId="2" borderId="9" xfId="0" applyFont="1" applyFill="1" applyBorder="1" applyAlignment="1" applyProtection="1">
      <alignment horizontal="center" vertical="center" wrapText="1"/>
      <protection hidden="1"/>
    </xf>
    <xf numFmtId="0" fontId="11" fillId="0" borderId="0" xfId="0" applyNumberFormat="1" applyFont="1" applyBorder="1" applyProtection="1">
      <protection hidden="1"/>
    </xf>
    <xf numFmtId="0" fontId="3" fillId="0" borderId="0" xfId="0" applyFont="1" applyBorder="1" applyAlignment="1" applyProtection="1">
      <alignment horizontal="left" vertical="top" wrapText="1"/>
      <protection hidden="1"/>
    </xf>
    <xf numFmtId="164" fontId="3" fillId="0" borderId="0" xfId="0" applyNumberFormat="1" applyFont="1" applyBorder="1" applyAlignment="1" applyProtection="1">
      <alignment horizontal="left" vertical="top" wrapText="1"/>
      <protection hidden="1"/>
    </xf>
    <xf numFmtId="2" fontId="3" fillId="0" borderId="0" xfId="0" applyNumberFormat="1" applyFont="1" applyBorder="1" applyAlignment="1" applyProtection="1">
      <alignment horizontal="left" vertical="top" wrapText="1"/>
      <protection hidden="1"/>
    </xf>
    <xf numFmtId="0" fontId="3" fillId="0" borderId="0" xfId="0" applyFont="1" applyFill="1" applyBorder="1" applyAlignment="1" applyProtection="1">
      <alignment horizontal="left" vertical="top" wrapText="1"/>
      <protection hidden="1"/>
    </xf>
    <xf numFmtId="0" fontId="2" fillId="0" borderId="22" xfId="0" applyFont="1" applyBorder="1" applyProtection="1">
      <protection hidden="1"/>
    </xf>
    <xf numFmtId="0" fontId="2" fillId="0" borderId="21" xfId="0" applyFont="1" applyBorder="1" applyAlignment="1" applyProtection="1">
      <alignment horizontal="right"/>
      <protection hidden="1"/>
    </xf>
    <xf numFmtId="0" fontId="2" fillId="0" borderId="23" xfId="0" applyFont="1" applyBorder="1" applyProtection="1">
      <protection hidden="1"/>
    </xf>
    <xf numFmtId="0" fontId="11" fillId="0" borderId="7" xfId="0" applyFont="1" applyBorder="1" applyAlignment="1" applyProtection="1">
      <alignment horizontal="center" vertical="center" wrapText="1"/>
      <protection hidden="1"/>
    </xf>
    <xf numFmtId="0" fontId="3" fillId="0" borderId="21" xfId="0" applyFont="1" applyBorder="1" applyProtection="1">
      <protection hidden="1"/>
    </xf>
    <xf numFmtId="0" fontId="3" fillId="0" borderId="2" xfId="0" applyFont="1" applyBorder="1" applyProtection="1">
      <protection hidden="1"/>
    </xf>
    <xf numFmtId="0" fontId="3" fillId="0" borderId="22" xfId="0" applyFont="1" applyBorder="1" applyProtection="1">
      <protection hidden="1"/>
    </xf>
    <xf numFmtId="0" fontId="2" fillId="0" borderId="2" xfId="0" applyFont="1" applyFill="1" applyBorder="1" applyProtection="1">
      <protection hidden="1"/>
    </xf>
    <xf numFmtId="164" fontId="3" fillId="0" borderId="0" xfId="0" applyNumberFormat="1" applyFont="1" applyBorder="1" applyProtection="1">
      <protection hidden="1"/>
    </xf>
    <xf numFmtId="0" fontId="11" fillId="0" borderId="26" xfId="0" applyFont="1" applyBorder="1" applyAlignment="1" applyProtection="1">
      <alignment vertical="center" wrapText="1"/>
      <protection hidden="1"/>
    </xf>
    <xf numFmtId="0" fontId="11" fillId="0" borderId="27" xfId="0" applyFont="1" applyBorder="1" applyAlignment="1" applyProtection="1">
      <alignment vertical="center" wrapText="1"/>
      <protection hidden="1"/>
    </xf>
    <xf numFmtId="0" fontId="11" fillId="0" borderId="0" xfId="0" applyFont="1" applyBorder="1" applyAlignment="1" applyProtection="1">
      <alignment horizontal="left" vertical="top" wrapText="1"/>
      <protection hidden="1"/>
    </xf>
    <xf numFmtId="164" fontId="2" fillId="0" borderId="22" xfId="0" applyNumberFormat="1" applyFont="1" applyBorder="1" applyAlignment="1" applyProtection="1">
      <alignment horizontal="left" vertical="top" wrapText="1"/>
      <protection hidden="1"/>
    </xf>
    <xf numFmtId="164" fontId="12" fillId="0" borderId="22" xfId="0" applyNumberFormat="1" applyFont="1" applyBorder="1" applyAlignment="1" applyProtection="1">
      <alignment horizontal="center"/>
      <protection hidden="1"/>
    </xf>
    <xf numFmtId="0" fontId="11" fillId="0" borderId="29" xfId="0" applyFont="1" applyBorder="1" applyAlignment="1" applyProtection="1">
      <alignment vertical="center" wrapText="1"/>
      <protection hidden="1"/>
    </xf>
    <xf numFmtId="0" fontId="11" fillId="0" borderId="30" xfId="0" applyFont="1" applyBorder="1" applyAlignment="1" applyProtection="1">
      <alignment vertical="center" wrapText="1"/>
      <protection hidden="1"/>
    </xf>
    <xf numFmtId="0" fontId="3" fillId="0" borderId="24" xfId="0" applyFont="1" applyBorder="1" applyAlignment="1" applyProtection="1">
      <alignment horizontal="left" vertical="center"/>
      <protection hidden="1"/>
    </xf>
    <xf numFmtId="0" fontId="3" fillId="0" borderId="20" xfId="0" applyFont="1" applyBorder="1" applyAlignment="1" applyProtection="1">
      <alignment horizontal="left" vertical="center"/>
      <protection hidden="1"/>
    </xf>
    <xf numFmtId="0" fontId="3" fillId="0" borderId="23" xfId="0" applyFont="1" applyBorder="1" applyProtection="1">
      <protection hidden="1"/>
    </xf>
    <xf numFmtId="0" fontId="3" fillId="0" borderId="25" xfId="0" applyFont="1" applyBorder="1" applyProtection="1">
      <protection hidden="1"/>
    </xf>
    <xf numFmtId="0" fontId="3" fillId="0" borderId="25" xfId="0" applyFont="1" applyFill="1" applyBorder="1" applyProtection="1">
      <protection hidden="1"/>
    </xf>
    <xf numFmtId="0" fontId="3" fillId="0" borderId="31" xfId="0" applyFont="1" applyBorder="1" applyProtection="1">
      <protection hidden="1"/>
    </xf>
    <xf numFmtId="0" fontId="3" fillId="0" borderId="20" xfId="0" applyFont="1" applyBorder="1" applyAlignment="1" applyProtection="1">
      <alignment vertical="center" wrapText="1"/>
      <protection hidden="1"/>
    </xf>
    <xf numFmtId="0" fontId="3" fillId="0" borderId="20" xfId="0" applyFont="1" applyBorder="1" applyAlignment="1" applyProtection="1">
      <alignment vertical="center"/>
      <protection hidden="1"/>
    </xf>
    <xf numFmtId="164" fontId="11" fillId="0" borderId="33" xfId="0" applyNumberFormat="1" applyFont="1" applyBorder="1" applyAlignment="1" applyProtection="1">
      <alignment horizontal="center" vertical="center" wrapText="1"/>
      <protection hidden="1"/>
    </xf>
    <xf numFmtId="164" fontId="11" fillId="0" borderId="34" xfId="0" applyNumberFormat="1" applyFont="1" applyBorder="1" applyAlignment="1" applyProtection="1">
      <alignment horizontal="right"/>
      <protection hidden="1"/>
    </xf>
    <xf numFmtId="164" fontId="11" fillId="0" borderId="35" xfId="0" applyNumberFormat="1" applyFont="1" applyBorder="1" applyAlignment="1" applyProtection="1">
      <alignment horizontal="center" vertical="center" wrapText="1"/>
      <protection hidden="1"/>
    </xf>
    <xf numFmtId="164" fontId="11" fillId="0" borderId="36" xfId="0" applyNumberFormat="1" applyFont="1" applyBorder="1" applyProtection="1">
      <protection hidden="1"/>
    </xf>
    <xf numFmtId="0" fontId="11" fillId="0" borderId="35" xfId="0" applyFont="1" applyBorder="1" applyAlignment="1" applyProtection="1">
      <alignment horizontal="center" vertical="center" wrapText="1"/>
      <protection hidden="1"/>
    </xf>
    <xf numFmtId="0" fontId="11" fillId="0" borderId="37" xfId="0" applyFont="1" applyBorder="1" applyAlignment="1" applyProtection="1">
      <alignment horizontal="center" vertical="center" wrapText="1"/>
      <protection hidden="1"/>
    </xf>
    <xf numFmtId="164" fontId="11" fillId="0" borderId="38" xfId="0" applyNumberFormat="1" applyFont="1" applyBorder="1" applyProtection="1">
      <protection hidden="1"/>
    </xf>
    <xf numFmtId="0" fontId="3" fillId="0" borderId="0" xfId="0" applyFont="1" applyAlignment="1" applyProtection="1">
      <alignment horizontal="left" vertical="center"/>
    </xf>
    <xf numFmtId="0" fontId="3" fillId="0" borderId="0" xfId="0" applyFont="1" applyBorder="1" applyAlignment="1" applyProtection="1">
      <alignment vertical="center"/>
    </xf>
    <xf numFmtId="0" fontId="3" fillId="0" borderId="0" xfId="0" applyFont="1" applyProtection="1"/>
    <xf numFmtId="0" fontId="6" fillId="0" borderId="0" xfId="0" applyFont="1" applyProtection="1"/>
    <xf numFmtId="0" fontId="3"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3" fillId="0" borderId="0" xfId="0" applyFont="1" applyAlignment="1" applyProtection="1">
      <alignment horizontal="left" vertical="center"/>
    </xf>
    <xf numFmtId="0" fontId="2" fillId="0" borderId="3" xfId="0" applyFont="1" applyBorder="1" applyAlignment="1" applyProtection="1">
      <alignment horizontal="left" wrapText="1"/>
      <protection hidden="1"/>
    </xf>
    <xf numFmtId="0" fontId="2" fillId="0" borderId="1" xfId="0" applyFont="1" applyBorder="1" applyAlignment="1" applyProtection="1">
      <alignment horizontal="left" wrapText="1"/>
      <protection hidden="1"/>
    </xf>
    <xf numFmtId="0" fontId="2" fillId="0" borderId="21" xfId="0" applyFont="1" applyBorder="1" applyAlignment="1" applyProtection="1">
      <alignment horizontal="left" wrapText="1"/>
      <protection hidden="1"/>
    </xf>
    <xf numFmtId="0" fontId="3" fillId="0" borderId="6" xfId="0" applyFont="1" applyBorder="1" applyAlignment="1" applyProtection="1">
      <alignment horizontal="left" vertical="center"/>
      <protection locked="0" hidden="1"/>
    </xf>
    <xf numFmtId="0" fontId="3" fillId="0" borderId="5" xfId="0" applyFont="1" applyBorder="1" applyAlignment="1" applyProtection="1">
      <alignment horizontal="left" vertical="center"/>
      <protection locked="0" hidden="1"/>
    </xf>
    <xf numFmtId="0" fontId="8" fillId="0" borderId="6" xfId="1" applyFont="1" applyBorder="1" applyAlignment="1" applyProtection="1">
      <alignment horizontal="left" vertical="center"/>
      <protection locked="0" hidden="1"/>
    </xf>
    <xf numFmtId="0" fontId="8" fillId="0" borderId="5" xfId="1" applyFont="1" applyBorder="1" applyAlignment="1" applyProtection="1">
      <alignment horizontal="left" vertical="center"/>
      <protection locked="0" hidden="1"/>
    </xf>
    <xf numFmtId="165" fontId="3" fillId="0" borderId="20" xfId="0" applyNumberFormat="1" applyFont="1" applyBorder="1" applyAlignment="1" applyProtection="1">
      <alignment horizontal="left" vertical="center"/>
      <protection locked="0" hidden="1"/>
    </xf>
    <xf numFmtId="165" fontId="3" fillId="0" borderId="23" xfId="0" applyNumberFormat="1" applyFont="1" applyBorder="1" applyAlignment="1" applyProtection="1">
      <alignment horizontal="left" vertical="center"/>
      <protection locked="0" hidden="1"/>
    </xf>
    <xf numFmtId="0" fontId="11" fillId="0" borderId="12" xfId="0" applyFont="1" applyBorder="1" applyAlignment="1" applyProtection="1">
      <alignment horizontal="center" vertical="center" wrapText="1"/>
      <protection hidden="1"/>
    </xf>
    <xf numFmtId="0" fontId="11" fillId="0" borderId="7" xfId="0" applyFont="1" applyBorder="1" applyAlignment="1" applyProtection="1">
      <alignment horizontal="center" vertical="center" wrapText="1"/>
      <protection hidden="1"/>
    </xf>
    <xf numFmtId="0" fontId="11" fillId="0" borderId="19"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xf numFmtId="0" fontId="11" fillId="0" borderId="32" xfId="0" applyFont="1" applyBorder="1" applyAlignment="1" applyProtection="1">
      <alignment horizontal="center" vertical="center" wrapText="1"/>
      <protection hidden="1"/>
    </xf>
    <xf numFmtId="0" fontId="11" fillId="0" borderId="9" xfId="0" applyFont="1" applyBorder="1" applyAlignment="1" applyProtection="1">
      <alignment horizontal="center" vertical="center" wrapText="1"/>
      <protection hidden="1"/>
    </xf>
    <xf numFmtId="0" fontId="6" fillId="0" borderId="16" xfId="0" applyFont="1" applyBorder="1" applyAlignment="1" applyProtection="1">
      <alignment horizontal="left" vertical="top" wrapText="1"/>
      <protection hidden="1"/>
    </xf>
    <xf numFmtId="0" fontId="6" fillId="0" borderId="0" xfId="0" applyFont="1" applyBorder="1" applyAlignment="1" applyProtection="1">
      <alignment horizontal="left" vertical="top" wrapText="1"/>
      <protection hidden="1"/>
    </xf>
    <xf numFmtId="0" fontId="6" fillId="0" borderId="22" xfId="0" applyFont="1" applyBorder="1" applyAlignment="1" applyProtection="1">
      <alignment horizontal="left" vertical="top" wrapText="1"/>
      <protection hidden="1"/>
    </xf>
    <xf numFmtId="0" fontId="3" fillId="0" borderId="16" xfId="0" applyFont="1" applyBorder="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0" fontId="3" fillId="0" borderId="22" xfId="0" applyFont="1" applyBorder="1" applyAlignment="1" applyProtection="1">
      <alignment horizontal="left" vertical="top" wrapText="1"/>
      <protection hidden="1"/>
    </xf>
    <xf numFmtId="0" fontId="2" fillId="0" borderId="16" xfId="0" applyFont="1" applyBorder="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2" fillId="0" borderId="22" xfId="0" applyFont="1" applyBorder="1" applyAlignment="1" applyProtection="1">
      <alignment horizontal="left" vertical="top" wrapText="1"/>
      <protection hidden="1"/>
    </xf>
    <xf numFmtId="164" fontId="11" fillId="0" borderId="14" xfId="0" applyNumberFormat="1" applyFont="1" applyBorder="1" applyAlignment="1" applyProtection="1">
      <alignment horizontal="center" vertical="center" wrapText="1"/>
      <protection hidden="1"/>
    </xf>
    <xf numFmtId="164" fontId="11" fillId="0" borderId="10" xfId="0" applyNumberFormat="1" applyFont="1" applyBorder="1" applyAlignment="1" applyProtection="1">
      <alignment horizontal="center" vertical="center" wrapText="1"/>
      <protection hidden="1"/>
    </xf>
    <xf numFmtId="164" fontId="11" fillId="0" borderId="8" xfId="0" applyNumberFormat="1" applyFont="1" applyBorder="1" applyAlignment="1" applyProtection="1">
      <alignment horizontal="center" vertical="center" wrapText="1"/>
      <protection hidden="1"/>
    </xf>
    <xf numFmtId="0" fontId="15" fillId="2" borderId="14" xfId="0" applyFont="1" applyFill="1" applyBorder="1" applyAlignment="1" applyProtection="1">
      <alignment horizontal="center" vertical="center" wrapText="1"/>
      <protection hidden="1"/>
    </xf>
    <xf numFmtId="0" fontId="15" fillId="2" borderId="10" xfId="0" applyFont="1" applyFill="1" applyBorder="1" applyAlignment="1" applyProtection="1">
      <alignment horizontal="center" vertical="center" wrapText="1"/>
      <protection hidden="1"/>
    </xf>
    <xf numFmtId="0" fontId="15" fillId="2" borderId="8" xfId="0" applyFont="1" applyFill="1" applyBorder="1" applyAlignment="1" applyProtection="1">
      <alignment horizontal="center" vertical="center" wrapText="1"/>
      <protection hidden="1"/>
    </xf>
    <xf numFmtId="0" fontId="16" fillId="2" borderId="14" xfId="0" applyFont="1" applyFill="1" applyBorder="1" applyAlignment="1" applyProtection="1">
      <alignment horizontal="center" vertical="center" wrapText="1"/>
      <protection hidden="1"/>
    </xf>
    <xf numFmtId="0" fontId="16" fillId="2" borderId="10" xfId="0" applyFont="1" applyFill="1" applyBorder="1" applyAlignment="1" applyProtection="1">
      <alignment horizontal="center" vertical="center" wrapText="1"/>
      <protection hidden="1"/>
    </xf>
    <xf numFmtId="0" fontId="16" fillId="2" borderId="8" xfId="0" applyFont="1" applyFill="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11" fillId="0" borderId="16" xfId="0" applyFont="1" applyBorder="1" applyAlignment="1" applyProtection="1">
      <alignment horizontal="center" vertical="center" wrapText="1"/>
      <protection hidden="1"/>
    </xf>
    <xf numFmtId="0" fontId="11" fillId="0" borderId="17" xfId="0" applyFont="1" applyBorder="1" applyAlignment="1" applyProtection="1">
      <alignment horizontal="center" vertical="center" wrapText="1"/>
      <protection hidden="1"/>
    </xf>
    <xf numFmtId="0" fontId="2" fillId="0" borderId="20" xfId="0" applyFont="1" applyBorder="1" applyAlignment="1" applyProtection="1">
      <alignment horizontal="center"/>
      <protection hidden="1"/>
    </xf>
    <xf numFmtId="0" fontId="11" fillId="0" borderId="28" xfId="0" applyFont="1" applyBorder="1" applyAlignment="1" applyProtection="1">
      <alignment vertical="center" wrapText="1"/>
      <protection hidden="1"/>
    </xf>
    <xf numFmtId="0" fontId="11" fillId="0" borderId="13" xfId="0" applyFont="1" applyBorder="1" applyAlignment="1" applyProtection="1">
      <alignment vertical="center" wrapText="1"/>
      <protection hidden="1"/>
    </xf>
    <xf numFmtId="0" fontId="11" fillId="0" borderId="7" xfId="0" applyFont="1" applyBorder="1" applyAlignment="1" applyProtection="1">
      <alignment vertical="center" wrapText="1"/>
      <protection hidden="1"/>
    </xf>
    <xf numFmtId="0" fontId="14" fillId="0" borderId="30" xfId="0" applyFont="1" applyBorder="1" applyAlignment="1" applyProtection="1">
      <alignment horizontal="center" vertical="center" wrapText="1"/>
      <protection hidden="1"/>
    </xf>
    <xf numFmtId="0" fontId="14" fillId="0" borderId="27" xfId="0" applyFont="1" applyBorder="1" applyAlignment="1" applyProtection="1">
      <alignment horizontal="center" vertical="center" wrapText="1"/>
      <protection hidden="1"/>
    </xf>
    <xf numFmtId="164" fontId="11" fillId="0" borderId="14" xfId="0" applyNumberFormat="1" applyFont="1" applyBorder="1" applyAlignment="1" applyProtection="1">
      <alignment horizontal="center" vertical="center"/>
      <protection hidden="1"/>
    </xf>
    <xf numFmtId="164" fontId="11" fillId="0" borderId="10" xfId="0" applyNumberFormat="1" applyFont="1" applyBorder="1" applyAlignment="1" applyProtection="1">
      <alignment horizontal="center" vertical="center"/>
      <protection hidden="1"/>
    </xf>
    <xf numFmtId="164" fontId="11" fillId="0" borderId="8" xfId="0" applyNumberFormat="1" applyFont="1" applyBorder="1" applyAlignment="1" applyProtection="1">
      <alignment horizontal="center" vertical="center"/>
      <protection hidden="1"/>
    </xf>
    <xf numFmtId="0" fontId="13" fillId="2" borderId="14" xfId="0" applyFont="1" applyFill="1" applyBorder="1" applyAlignment="1" applyProtection="1">
      <alignment horizontal="center" vertical="center" wrapText="1"/>
      <protection hidden="1"/>
    </xf>
    <xf numFmtId="0" fontId="13" fillId="2" borderId="10" xfId="0" applyFont="1" applyFill="1" applyBorder="1" applyAlignment="1" applyProtection="1">
      <alignment horizontal="center" vertical="center" wrapText="1"/>
      <protection hidden="1"/>
    </xf>
    <xf numFmtId="0" fontId="13" fillId="2" borderId="8"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wrapText="1"/>
      <protection hidden="1"/>
    </xf>
    <xf numFmtId="0" fontId="11" fillId="2" borderId="10" xfId="0" applyFont="1" applyFill="1" applyBorder="1" applyAlignment="1" applyProtection="1">
      <alignment horizontal="center" vertical="center" wrapText="1"/>
      <protection hidden="1"/>
    </xf>
    <xf numFmtId="0" fontId="11" fillId="2" borderId="8" xfId="0" applyFont="1" applyFill="1" applyBorder="1" applyAlignment="1" applyProtection="1">
      <alignment horizontal="center" vertical="center" wrapText="1"/>
      <protection hidden="1"/>
    </xf>
    <xf numFmtId="0" fontId="2" fillId="0" borderId="1" xfId="0" applyFont="1" applyBorder="1" applyAlignment="1" applyProtection="1">
      <alignment horizontal="right"/>
      <protection hidden="1"/>
    </xf>
    <xf numFmtId="0" fontId="3" fillId="0" borderId="0" xfId="0" applyFont="1" applyBorder="1" applyAlignment="1" applyProtection="1">
      <alignment horizontal="center"/>
      <protection hidden="1"/>
    </xf>
    <xf numFmtId="0" fontId="3" fillId="0" borderId="4" xfId="0" applyFont="1" applyBorder="1" applyAlignment="1" applyProtection="1">
      <alignment horizontal="left" vertical="center" wrapText="1"/>
      <protection hidden="1"/>
    </xf>
    <xf numFmtId="0" fontId="3" fillId="0" borderId="6"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2" fillId="0" borderId="4" xfId="0" applyFont="1" applyBorder="1" applyAlignment="1" applyProtection="1">
      <alignment horizontal="left"/>
      <protection hidden="1"/>
    </xf>
    <xf numFmtId="0" fontId="2" fillId="0" borderId="6" xfId="0" applyFont="1" applyBorder="1" applyAlignment="1" applyProtection="1">
      <alignment horizontal="left"/>
      <protection hidden="1"/>
    </xf>
    <xf numFmtId="0" fontId="2" fillId="0" borderId="5" xfId="0" applyFont="1" applyBorder="1" applyAlignment="1" applyProtection="1">
      <alignment horizontal="left"/>
      <protection hidden="1"/>
    </xf>
  </cellXfs>
  <cellStyles count="2">
    <cellStyle name="Lien hypertexte" xfId="1" builtinId="8"/>
    <cellStyle name="Normal" xfId="0" builtinId="0"/>
  </cellStyles>
  <dxfs count="11">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C$4"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B$4" lockText="1" noThreeD="1"/>
</file>

<file path=xl/ctrlProps/ctrlProp7.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5</xdr:col>
          <xdr:colOff>0</xdr:colOff>
          <xdr:row>28</xdr:row>
          <xdr:rowOff>228600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xdr:row>
          <xdr:rowOff>146050</xdr:rowOff>
        </xdr:from>
        <xdr:to>
          <xdr:col>4</xdr:col>
          <xdr:colOff>736600</xdr:colOff>
          <xdr:row>24</xdr:row>
          <xdr:rowOff>107950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25</xdr:row>
          <xdr:rowOff>133350</xdr:rowOff>
        </xdr:from>
        <xdr:to>
          <xdr:col>4</xdr:col>
          <xdr:colOff>736600</xdr:colOff>
          <xdr:row>26</xdr:row>
          <xdr:rowOff>107950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27</xdr:row>
          <xdr:rowOff>146050</xdr:rowOff>
        </xdr:from>
        <xdr:to>
          <xdr:col>4</xdr:col>
          <xdr:colOff>819150</xdr:colOff>
          <xdr:row>28</xdr:row>
          <xdr:rowOff>127000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3308350</xdr:colOff>
          <xdr:row>9</xdr:row>
          <xdr:rowOff>228600</xdr:rowOff>
        </xdr:from>
        <xdr:to>
          <xdr:col>3</xdr:col>
          <xdr:colOff>4628</xdr:colOff>
          <xdr:row>12</xdr:row>
          <xdr:rowOff>12700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228600</xdr:rowOff>
        </xdr:from>
        <xdr:to>
          <xdr:col>2</xdr:col>
          <xdr:colOff>57150</xdr:colOff>
          <xdr:row>11</xdr:row>
          <xdr:rowOff>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241300</xdr:rowOff>
        </xdr:from>
        <xdr:to>
          <xdr:col>2</xdr:col>
          <xdr:colOff>69850</xdr:colOff>
          <xdr:row>12</xdr:row>
          <xdr:rowOff>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R36"/>
  <sheetViews>
    <sheetView showGridLines="0" tabSelected="1" zoomScale="59" zoomScaleNormal="50" workbookViewId="0">
      <selection activeCell="H24" sqref="H24:I29"/>
    </sheetView>
  </sheetViews>
  <sheetFormatPr baseColWidth="10" defaultColWidth="11" defaultRowHeight="15.5" x14ac:dyDescent="0.35"/>
  <cols>
    <col min="1" max="1" width="43.33203125" style="1" customWidth="1"/>
    <col min="2" max="2" width="15.5" style="1" customWidth="1"/>
    <col min="3" max="3" width="14.75" style="1" customWidth="1"/>
    <col min="4" max="4" width="13.83203125" style="1" customWidth="1"/>
    <col min="5" max="5" width="15.33203125" style="1" customWidth="1"/>
    <col min="6" max="6" width="5" style="1" customWidth="1"/>
    <col min="7" max="7" width="22" style="1" customWidth="1"/>
    <col min="8" max="8" width="18.33203125" style="1" customWidth="1"/>
    <col min="9" max="17" width="8.33203125" style="1" customWidth="1"/>
    <col min="18" max="16384" width="11" style="1"/>
  </cols>
  <sheetData>
    <row r="1" spans="1:18" ht="18.5" x14ac:dyDescent="0.45">
      <c r="A1" s="104" t="s">
        <v>44</v>
      </c>
      <c r="B1" s="104"/>
      <c r="C1" s="104"/>
      <c r="D1" s="104"/>
      <c r="E1" s="104"/>
      <c r="F1" s="104"/>
      <c r="G1" s="104"/>
      <c r="H1" s="104"/>
      <c r="I1" s="104"/>
      <c r="J1" s="104"/>
      <c r="K1" s="104"/>
      <c r="L1" s="104"/>
      <c r="M1" s="104"/>
      <c r="N1" s="104"/>
      <c r="O1" s="104"/>
      <c r="P1" s="104"/>
      <c r="Q1" s="104"/>
      <c r="R1" s="104"/>
    </row>
    <row r="2" spans="1:18" ht="42" customHeight="1" x14ac:dyDescent="0.45">
      <c r="A2" s="2" t="s">
        <v>0</v>
      </c>
      <c r="B2" s="3"/>
      <c r="C2" s="3"/>
      <c r="D2" s="119"/>
      <c r="E2" s="119"/>
      <c r="F2" s="119"/>
      <c r="G2" s="28" t="s">
        <v>22</v>
      </c>
      <c r="H2" s="66" t="s">
        <v>37</v>
      </c>
      <c r="I2" s="67"/>
      <c r="J2" s="67"/>
      <c r="K2" s="67"/>
      <c r="L2" s="67"/>
      <c r="M2" s="67"/>
      <c r="N2" s="67"/>
      <c r="O2" s="67"/>
      <c r="P2" s="67"/>
      <c r="Q2" s="67"/>
      <c r="R2" s="68"/>
    </row>
    <row r="3" spans="1:18" ht="18.5" x14ac:dyDescent="0.45">
      <c r="A3" s="4" t="s">
        <v>18</v>
      </c>
      <c r="B3" s="5"/>
      <c r="C3" s="5"/>
      <c r="D3" s="5"/>
      <c r="E3" s="5"/>
      <c r="F3" s="5"/>
      <c r="G3" s="27"/>
      <c r="H3" s="46" t="s">
        <v>36</v>
      </c>
      <c r="I3" s="69"/>
      <c r="J3" s="69"/>
      <c r="K3" s="69"/>
      <c r="L3" s="69"/>
      <c r="M3" s="69"/>
      <c r="N3" s="69"/>
      <c r="O3" s="69"/>
      <c r="P3" s="69"/>
      <c r="Q3" s="69"/>
      <c r="R3" s="70"/>
    </row>
    <row r="4" spans="1:18" ht="18.5" x14ac:dyDescent="0.45">
      <c r="A4" s="4" t="s">
        <v>19</v>
      </c>
      <c r="B4" s="13">
        <v>2</v>
      </c>
      <c r="C4" s="13">
        <v>1</v>
      </c>
      <c r="D4" s="5"/>
      <c r="E4" s="5"/>
      <c r="F4" s="5"/>
      <c r="G4" s="27"/>
      <c r="H4" s="46" t="s">
        <v>33</v>
      </c>
      <c r="I4" s="69"/>
      <c r="J4" s="69"/>
      <c r="K4" s="69"/>
      <c r="L4" s="69"/>
      <c r="M4" s="69"/>
      <c r="N4" s="69"/>
      <c r="O4" s="69"/>
      <c r="P4" s="69"/>
      <c r="Q4" s="69"/>
      <c r="R4" s="70"/>
    </row>
    <row r="5" spans="1:18" ht="18.5" x14ac:dyDescent="0.45">
      <c r="A5" s="4" t="s">
        <v>20</v>
      </c>
      <c r="B5" s="5"/>
      <c r="C5" s="5"/>
      <c r="D5" s="5"/>
      <c r="E5" s="5"/>
      <c r="F5" s="5"/>
      <c r="G5" s="27"/>
      <c r="H5" s="47" t="s">
        <v>34</v>
      </c>
      <c r="I5" s="71"/>
      <c r="J5" s="71"/>
      <c r="K5" s="71"/>
      <c r="L5" s="71"/>
      <c r="M5" s="71"/>
      <c r="N5" s="71"/>
      <c r="O5" s="71"/>
      <c r="P5" s="71"/>
      <c r="Q5" s="71"/>
      <c r="R5" s="72"/>
    </row>
    <row r="6" spans="1:18" ht="18.5" x14ac:dyDescent="0.45">
      <c r="A6" s="14" t="s">
        <v>21</v>
      </c>
      <c r="B6" s="12"/>
      <c r="C6" s="12"/>
      <c r="D6" s="12"/>
      <c r="E6" s="12"/>
      <c r="F6" s="12"/>
      <c r="G6" s="29"/>
      <c r="H6" s="48" t="s">
        <v>35</v>
      </c>
      <c r="I6" s="73"/>
      <c r="J6" s="73"/>
      <c r="K6" s="73"/>
      <c r="L6" s="73"/>
      <c r="M6" s="73"/>
      <c r="N6" s="73"/>
      <c r="O6" s="73"/>
      <c r="P6" s="73"/>
      <c r="Q6" s="73"/>
      <c r="R6" s="74"/>
    </row>
    <row r="7" spans="1:18" s="6" customFormat="1" ht="18.5" x14ac:dyDescent="0.45">
      <c r="A7" s="124" t="s">
        <v>1</v>
      </c>
      <c r="B7" s="125"/>
      <c r="C7" s="125"/>
      <c r="D7" s="126"/>
      <c r="E7" s="124" t="s">
        <v>2</v>
      </c>
      <c r="F7" s="125"/>
      <c r="G7" s="125"/>
      <c r="H7" s="125"/>
      <c r="I7" s="125"/>
      <c r="J7" s="125"/>
      <c r="K7" s="125"/>
      <c r="L7" s="125"/>
      <c r="M7" s="125"/>
      <c r="N7" s="125"/>
      <c r="O7" s="125"/>
      <c r="P7" s="125"/>
      <c r="Q7" s="125"/>
      <c r="R7" s="126"/>
    </row>
    <row r="8" spans="1:18" ht="343.5" customHeight="1" x14ac:dyDescent="0.35">
      <c r="A8" s="121" t="s">
        <v>41</v>
      </c>
      <c r="B8" s="122"/>
      <c r="C8" s="122"/>
      <c r="D8" s="123"/>
      <c r="E8" s="122" t="s">
        <v>40</v>
      </c>
      <c r="F8" s="122"/>
      <c r="G8" s="122"/>
      <c r="H8" s="122"/>
      <c r="I8" s="122"/>
      <c r="J8" s="122"/>
      <c r="K8" s="122"/>
      <c r="L8" s="122"/>
      <c r="M8" s="122"/>
      <c r="N8" s="122"/>
      <c r="O8" s="122"/>
      <c r="P8" s="122"/>
      <c r="Q8" s="122"/>
      <c r="R8" s="123"/>
    </row>
    <row r="9" spans="1:18" ht="18.5" x14ac:dyDescent="0.45">
      <c r="A9" s="2" t="s">
        <v>42</v>
      </c>
      <c r="B9" s="3"/>
      <c r="C9" s="3"/>
      <c r="D9" s="3"/>
      <c r="E9" s="3"/>
      <c r="F9" s="3"/>
      <c r="G9" s="3"/>
      <c r="H9" s="3"/>
      <c r="I9" s="3"/>
      <c r="J9" s="3"/>
      <c r="K9" s="3"/>
      <c r="L9" s="3"/>
      <c r="M9" s="3"/>
      <c r="N9" s="3"/>
      <c r="O9" s="3"/>
      <c r="P9" s="3"/>
      <c r="Q9" s="3"/>
      <c r="R9" s="31"/>
    </row>
    <row r="10" spans="1:18" ht="18.5" x14ac:dyDescent="0.45">
      <c r="A10" s="32" t="s">
        <v>24</v>
      </c>
      <c r="B10" s="5"/>
      <c r="C10" s="5"/>
      <c r="D10" s="5"/>
      <c r="E10" s="5"/>
      <c r="F10" s="5"/>
      <c r="G10" s="5"/>
      <c r="H10" s="5"/>
      <c r="I10" s="5"/>
      <c r="J10" s="5"/>
      <c r="K10" s="5"/>
      <c r="L10" s="5"/>
      <c r="M10" s="5"/>
      <c r="N10" s="5"/>
      <c r="O10" s="5"/>
      <c r="P10" s="5"/>
      <c r="Q10" s="5"/>
      <c r="R10" s="33"/>
    </row>
    <row r="11" spans="1:18" ht="18.5" x14ac:dyDescent="0.45">
      <c r="A11" s="34"/>
      <c r="B11" s="5" t="s">
        <v>31</v>
      </c>
      <c r="C11" s="5"/>
      <c r="D11" s="5"/>
      <c r="E11" s="5"/>
      <c r="F11" s="5"/>
      <c r="G11" s="5"/>
      <c r="H11" s="5"/>
      <c r="I11" s="5"/>
      <c r="J11" s="5"/>
      <c r="K11" s="5"/>
      <c r="L11" s="5"/>
      <c r="M11" s="5"/>
      <c r="N11" s="5"/>
      <c r="O11" s="5"/>
      <c r="P11" s="5"/>
      <c r="Q11" s="5"/>
      <c r="R11" s="33"/>
    </row>
    <row r="12" spans="1:18" ht="18.5" x14ac:dyDescent="0.45">
      <c r="A12" s="34"/>
      <c r="B12" s="5" t="s">
        <v>30</v>
      </c>
      <c r="C12" s="5"/>
      <c r="D12" s="5"/>
      <c r="E12" s="5"/>
      <c r="F12" s="5"/>
      <c r="G12" s="5"/>
      <c r="H12" s="5"/>
      <c r="I12" s="5"/>
      <c r="J12" s="5"/>
      <c r="K12" s="5"/>
      <c r="L12" s="5"/>
      <c r="M12" s="5"/>
      <c r="N12" s="5"/>
      <c r="O12" s="5"/>
      <c r="P12" s="5"/>
      <c r="Q12" s="5"/>
      <c r="R12" s="33"/>
    </row>
    <row r="13" spans="1:18" ht="19" thickBot="1" x14ac:dyDescent="0.5">
      <c r="A13" s="4"/>
      <c r="B13" s="5"/>
      <c r="C13" s="5"/>
      <c r="D13" s="5"/>
      <c r="E13" s="5"/>
      <c r="F13" s="5"/>
      <c r="G13" s="35"/>
      <c r="H13" s="5"/>
      <c r="I13" s="5"/>
      <c r="J13" s="5"/>
      <c r="K13" s="5"/>
      <c r="L13" s="5"/>
      <c r="M13" s="5"/>
      <c r="N13" s="5"/>
      <c r="O13" s="120"/>
      <c r="P13" s="120"/>
      <c r="Q13" s="120"/>
      <c r="R13" s="33"/>
    </row>
    <row r="14" spans="1:18" ht="20.25" customHeight="1" thickBot="1" x14ac:dyDescent="0.4">
      <c r="A14" s="36" t="s">
        <v>5</v>
      </c>
      <c r="B14" s="30" t="s">
        <v>6</v>
      </c>
      <c r="C14" s="30" t="s">
        <v>7</v>
      </c>
      <c r="D14" s="30" t="s">
        <v>8</v>
      </c>
      <c r="E14" s="83" t="s">
        <v>48</v>
      </c>
      <c r="F14" s="84"/>
      <c r="G14" s="84"/>
      <c r="H14" s="84"/>
      <c r="I14" s="84"/>
      <c r="J14" s="84"/>
      <c r="K14" s="84"/>
      <c r="L14" s="84"/>
      <c r="M14" s="84"/>
      <c r="N14" s="84"/>
      <c r="O14" s="84"/>
      <c r="P14" s="84"/>
      <c r="Q14" s="84"/>
      <c r="R14" s="85"/>
    </row>
    <row r="15" spans="1:18" ht="20" thickBot="1" x14ac:dyDescent="0.4">
      <c r="A15" s="37" t="s">
        <v>9</v>
      </c>
      <c r="B15" s="15"/>
      <c r="C15" s="16">
        <v>3</v>
      </c>
      <c r="D15" s="17">
        <f t="shared" ref="D15:D18" si="0">IF(ISERROR(B15*C15),"€",B15*C15)</f>
        <v>0</v>
      </c>
      <c r="E15" s="83"/>
      <c r="F15" s="84"/>
      <c r="G15" s="84"/>
      <c r="H15" s="84"/>
      <c r="I15" s="84"/>
      <c r="J15" s="84"/>
      <c r="K15" s="84"/>
      <c r="L15" s="84"/>
      <c r="M15" s="84"/>
      <c r="N15" s="84"/>
      <c r="O15" s="84"/>
      <c r="P15" s="84"/>
      <c r="Q15" s="84"/>
      <c r="R15" s="85"/>
    </row>
    <row r="16" spans="1:18" ht="20" thickBot="1" x14ac:dyDescent="0.4">
      <c r="A16" s="37" t="s">
        <v>10</v>
      </c>
      <c r="B16" s="15"/>
      <c r="C16" s="16">
        <v>5</v>
      </c>
      <c r="D16" s="17">
        <f t="shared" si="0"/>
        <v>0</v>
      </c>
      <c r="E16" s="38"/>
      <c r="F16" s="23"/>
      <c r="G16" s="23"/>
      <c r="H16" s="23"/>
      <c r="I16" s="23"/>
      <c r="J16" s="23"/>
      <c r="K16" s="23"/>
      <c r="L16" s="23"/>
      <c r="M16" s="23"/>
      <c r="N16" s="23"/>
      <c r="O16" s="24"/>
      <c r="P16" s="25"/>
      <c r="Q16" s="24"/>
      <c r="R16" s="39"/>
    </row>
    <row r="17" spans="1:18" ht="20.25" customHeight="1" thickBot="1" x14ac:dyDescent="0.4">
      <c r="A17" s="37" t="s">
        <v>11</v>
      </c>
      <c r="B17" s="15"/>
      <c r="C17" s="16">
        <v>4</v>
      </c>
      <c r="D17" s="17">
        <f t="shared" si="0"/>
        <v>0</v>
      </c>
      <c r="E17" s="86" t="s">
        <v>47</v>
      </c>
      <c r="F17" s="87"/>
      <c r="G17" s="87"/>
      <c r="H17" s="87"/>
      <c r="I17" s="87"/>
      <c r="J17" s="87"/>
      <c r="K17" s="87"/>
      <c r="L17" s="87"/>
      <c r="M17" s="87"/>
      <c r="N17" s="87"/>
      <c r="O17" s="87"/>
      <c r="P17" s="87"/>
      <c r="Q17" s="87"/>
      <c r="R17" s="88"/>
    </row>
    <row r="18" spans="1:18" ht="20" thickBot="1" x14ac:dyDescent="0.4">
      <c r="A18" s="37" t="s">
        <v>12</v>
      </c>
      <c r="B18" s="15"/>
      <c r="C18" s="16">
        <v>4</v>
      </c>
      <c r="D18" s="17">
        <f t="shared" si="0"/>
        <v>0</v>
      </c>
      <c r="E18" s="86"/>
      <c r="F18" s="87"/>
      <c r="G18" s="87"/>
      <c r="H18" s="87"/>
      <c r="I18" s="87"/>
      <c r="J18" s="87"/>
      <c r="K18" s="87"/>
      <c r="L18" s="87"/>
      <c r="M18" s="87"/>
      <c r="N18" s="87"/>
      <c r="O18" s="87"/>
      <c r="P18" s="87"/>
      <c r="Q18" s="87"/>
      <c r="R18" s="88"/>
    </row>
    <row r="19" spans="1:18" ht="20" thickBot="1" x14ac:dyDescent="0.4">
      <c r="A19" s="37" t="s">
        <v>13</v>
      </c>
      <c r="B19" s="15"/>
      <c r="C19" s="16">
        <v>6</v>
      </c>
      <c r="D19" s="17">
        <f>IF(ISERROR(B19*C19),"€",B19*C19)</f>
        <v>0</v>
      </c>
      <c r="E19" s="38"/>
      <c r="F19" s="23"/>
      <c r="G19" s="23"/>
      <c r="H19" s="23"/>
      <c r="I19" s="26"/>
      <c r="J19" s="26"/>
      <c r="K19" s="26"/>
      <c r="L19" s="26"/>
      <c r="M19" s="26"/>
      <c r="N19" s="23"/>
      <c r="O19" s="24"/>
      <c r="P19" s="25"/>
      <c r="Q19" s="24"/>
      <c r="R19" s="39"/>
    </row>
    <row r="20" spans="1:18" ht="20.25" customHeight="1" thickBot="1" x14ac:dyDescent="0.4">
      <c r="A20" s="37" t="s">
        <v>14</v>
      </c>
      <c r="B20" s="21"/>
      <c r="C20" s="21"/>
      <c r="D20" s="17">
        <f>IF(ISERROR(D15+D16+D17+D18+D19),"€",D15+D16+D17+D18+D19)</f>
        <v>0</v>
      </c>
      <c r="E20" s="86" t="s">
        <v>49</v>
      </c>
      <c r="F20" s="87"/>
      <c r="G20" s="87"/>
      <c r="H20" s="87"/>
      <c r="I20" s="87"/>
      <c r="J20" s="87"/>
      <c r="K20" s="87"/>
      <c r="L20" s="87"/>
      <c r="M20" s="87"/>
      <c r="N20" s="87"/>
      <c r="O20" s="87"/>
      <c r="P20" s="87"/>
      <c r="Q20" s="87"/>
      <c r="R20" s="88"/>
    </row>
    <row r="21" spans="1:18" ht="20" thickBot="1" x14ac:dyDescent="0.4">
      <c r="A21" s="37" t="s">
        <v>38</v>
      </c>
      <c r="B21" s="15"/>
      <c r="C21" s="16">
        <v>5</v>
      </c>
      <c r="D21" s="17">
        <f>IF(ISERROR(B21*C21),"€",B21*C21)</f>
        <v>0</v>
      </c>
      <c r="E21" s="86"/>
      <c r="F21" s="87"/>
      <c r="G21" s="87"/>
      <c r="H21" s="87"/>
      <c r="I21" s="87"/>
      <c r="J21" s="87"/>
      <c r="K21" s="87"/>
      <c r="L21" s="87"/>
      <c r="M21" s="87"/>
      <c r="N21" s="87"/>
      <c r="O21" s="87"/>
      <c r="P21" s="87"/>
      <c r="Q21" s="87"/>
      <c r="R21" s="88"/>
    </row>
    <row r="22" spans="1:18" ht="20.25" customHeight="1" thickBot="1" x14ac:dyDescent="0.4">
      <c r="A22" s="37" t="s">
        <v>15</v>
      </c>
      <c r="B22" s="21"/>
      <c r="C22" s="21"/>
      <c r="D22" s="17">
        <f xml:space="preserve"> D21</f>
        <v>0</v>
      </c>
      <c r="E22" s="89" t="s">
        <v>23</v>
      </c>
      <c r="F22" s="90"/>
      <c r="G22" s="90"/>
      <c r="H22" s="90"/>
      <c r="I22" s="90"/>
      <c r="J22" s="90"/>
      <c r="K22" s="90"/>
      <c r="L22" s="90"/>
      <c r="M22" s="90"/>
      <c r="N22" s="90"/>
      <c r="O22" s="90"/>
      <c r="P22" s="90"/>
      <c r="Q22" s="90"/>
      <c r="R22" s="91"/>
    </row>
    <row r="23" spans="1:18" ht="39.5" thickBot="1" x14ac:dyDescent="0.5">
      <c r="A23" s="105"/>
      <c r="B23" s="106"/>
      <c r="C23" s="106"/>
      <c r="D23" s="107"/>
      <c r="E23" s="30" t="s">
        <v>29</v>
      </c>
      <c r="F23" s="101" t="s">
        <v>25</v>
      </c>
      <c r="G23" s="77"/>
      <c r="H23" s="75" t="s">
        <v>26</v>
      </c>
      <c r="I23" s="76"/>
      <c r="J23" s="18"/>
      <c r="K23" s="18"/>
      <c r="L23" s="18"/>
      <c r="M23" s="20"/>
      <c r="N23" s="18"/>
      <c r="O23" s="19"/>
      <c r="P23" s="19"/>
      <c r="Q23" s="19"/>
      <c r="R23" s="40"/>
    </row>
    <row r="24" spans="1:18" ht="19.5" customHeight="1" x14ac:dyDescent="0.45">
      <c r="A24" s="41" t="s">
        <v>16</v>
      </c>
      <c r="B24" s="110" t="str">
        <f>IF(B4=1,12*D20+9*D22,"")</f>
        <v/>
      </c>
      <c r="C24" s="113"/>
      <c r="D24" s="116"/>
      <c r="E24" s="101" t="s">
        <v>28</v>
      </c>
      <c r="F24" s="51" t="s">
        <v>27</v>
      </c>
      <c r="G24" s="52">
        <f>IF(C4=1,IF(B4=1,B24,B27),IF(C4=2,IF(B4=1,ROUND(B24/3,0),ROUND(B27/3,0)),IF(B4=1,ROUND(B24/6,0),ROUND(B27/6,0))))</f>
        <v>0</v>
      </c>
      <c r="H24" s="77" t="str">
        <f>IF(C4=1,"Mars 2021",IF(C4=2,"Mars, juillet et novembre 2021","Mars, mai, juillet, septembre, novembre 2021 et janvier 2022"))</f>
        <v>Mars 2021</v>
      </c>
      <c r="I24" s="78"/>
      <c r="J24" s="22"/>
      <c r="K24" s="18"/>
      <c r="L24" s="18"/>
      <c r="M24" s="20"/>
      <c r="N24" s="18"/>
      <c r="O24" s="19"/>
      <c r="P24" s="19"/>
      <c r="Q24" s="19"/>
      <c r="R24" s="40"/>
    </row>
    <row r="25" spans="1:18" ht="18.75" customHeight="1" x14ac:dyDescent="0.45">
      <c r="A25" s="108" t="s">
        <v>45</v>
      </c>
      <c r="B25" s="111"/>
      <c r="C25" s="114"/>
      <c r="D25" s="117"/>
      <c r="E25" s="102"/>
      <c r="F25" s="53" t="str">
        <f>IF(C4=1,"",IF(C4=2,"2.","2."))</f>
        <v/>
      </c>
      <c r="G25" s="54" t="str">
        <f>IF(C4=1,"",IF(C4=2,IF(B4=1,ROUND(B24/3,0),ROUND(B27/3,0)),IF(B4=1,ROUND(B24/6,0),ROUND(B27/6,0))))</f>
        <v/>
      </c>
      <c r="H25" s="79"/>
      <c r="I25" s="80"/>
      <c r="J25" s="22"/>
      <c r="K25" s="18"/>
      <c r="L25" s="18"/>
      <c r="M25" s="20"/>
      <c r="N25" s="18"/>
      <c r="O25" s="19"/>
      <c r="P25" s="19"/>
      <c r="Q25" s="19"/>
      <c r="R25" s="40"/>
    </row>
    <row r="26" spans="1:18" ht="18.75" customHeight="1" thickBot="1" x14ac:dyDescent="0.5">
      <c r="A26" s="109"/>
      <c r="B26" s="112"/>
      <c r="C26" s="115"/>
      <c r="D26" s="118"/>
      <c r="E26" s="102"/>
      <c r="F26" s="55" t="str">
        <f>IF(C4=1,"",IF(C4=2,"3.","3."))</f>
        <v/>
      </c>
      <c r="G26" s="54" t="str">
        <f>IF(C4=1,"",IF(C4=2,IF(B4=1,B24-G25-G24,B27-G25-G24),IF(B4=1,ROUND(B24/6,0),ROUND(B27/6,0))))</f>
        <v/>
      </c>
      <c r="H26" s="79"/>
      <c r="I26" s="80"/>
      <c r="J26" s="18"/>
      <c r="K26" s="18"/>
      <c r="L26" s="18"/>
      <c r="M26" s="18"/>
      <c r="N26" s="18"/>
      <c r="O26" s="19"/>
      <c r="P26" s="19"/>
      <c r="Q26" s="19"/>
      <c r="R26" s="40"/>
    </row>
    <row r="27" spans="1:18" ht="18.75" customHeight="1" x14ac:dyDescent="0.45">
      <c r="A27" s="42" t="s">
        <v>17</v>
      </c>
      <c r="B27" s="92">
        <f>IF(B4=2,18*D20+9*D22,"")</f>
        <v>0</v>
      </c>
      <c r="C27" s="95"/>
      <c r="D27" s="98"/>
      <c r="E27" s="102"/>
      <c r="F27" s="55" t="str">
        <f>IF(C4=1,"",IF(C4=2,"","4."))</f>
        <v/>
      </c>
      <c r="G27" s="54" t="str">
        <f>IF(C4=1,"",IF(C4=2,"",IF(B4=1,ROUND(B24/6,0),ROUND(B27/6,0))))</f>
        <v/>
      </c>
      <c r="H27" s="79"/>
      <c r="I27" s="80"/>
      <c r="J27" s="18"/>
      <c r="K27" s="18"/>
      <c r="L27" s="18"/>
      <c r="M27" s="18"/>
      <c r="N27" s="18"/>
      <c r="O27" s="19"/>
      <c r="P27" s="19"/>
      <c r="Q27" s="19"/>
      <c r="R27" s="40"/>
    </row>
    <row r="28" spans="1:18" ht="18.75" customHeight="1" x14ac:dyDescent="0.45">
      <c r="A28" s="108" t="s">
        <v>46</v>
      </c>
      <c r="B28" s="93"/>
      <c r="C28" s="96"/>
      <c r="D28" s="99"/>
      <c r="E28" s="102"/>
      <c r="F28" s="55" t="str">
        <f>IF(C4=1,"",IF(C4=2,"","5."))</f>
        <v/>
      </c>
      <c r="G28" s="54" t="str">
        <f>IF(C4=1,"",IF(C4=2,"",IF(B4=1,ROUND(B24/6,0),ROUND(B27/6,0))))</f>
        <v/>
      </c>
      <c r="H28" s="79"/>
      <c r="I28" s="80"/>
      <c r="J28" s="18"/>
      <c r="K28" s="18"/>
      <c r="L28" s="18"/>
      <c r="M28" s="18"/>
      <c r="N28" s="18"/>
      <c r="O28" s="19"/>
      <c r="P28" s="19"/>
      <c r="Q28" s="19"/>
      <c r="R28" s="40"/>
    </row>
    <row r="29" spans="1:18" ht="18.75" customHeight="1" thickBot="1" x14ac:dyDescent="0.5">
      <c r="A29" s="109"/>
      <c r="B29" s="94"/>
      <c r="C29" s="97"/>
      <c r="D29" s="100"/>
      <c r="E29" s="103"/>
      <c r="F29" s="56" t="str">
        <f>IF(C4=1,"",IF(C4=2,"","6."))</f>
        <v/>
      </c>
      <c r="G29" s="57" t="str">
        <f>IF(C4=1,"",IF(C4=2,"",IF(B4=1,B24-5*G24,B27-5*G24)))</f>
        <v/>
      </c>
      <c r="H29" s="81"/>
      <c r="I29" s="82"/>
      <c r="J29" s="18"/>
      <c r="K29" s="18"/>
      <c r="L29" s="18"/>
      <c r="M29" s="18"/>
      <c r="N29" s="18"/>
      <c r="O29" s="19"/>
      <c r="P29" s="19"/>
      <c r="Q29" s="19"/>
      <c r="R29" s="40"/>
    </row>
    <row r="30" spans="1:18" ht="18.5" x14ac:dyDescent="0.45">
      <c r="A30" s="43"/>
      <c r="B30" s="44"/>
      <c r="C30" s="44"/>
      <c r="D30" s="44"/>
      <c r="E30" s="44"/>
      <c r="F30" s="49"/>
      <c r="G30" s="50"/>
      <c r="H30" s="44"/>
      <c r="I30" s="12"/>
      <c r="J30" s="12"/>
      <c r="K30" s="12"/>
      <c r="L30" s="12"/>
      <c r="M30" s="12"/>
      <c r="N30" s="12"/>
      <c r="O30" s="12"/>
      <c r="P30" s="12"/>
      <c r="Q30" s="12"/>
      <c r="R30" s="45"/>
    </row>
    <row r="31" spans="1:18" ht="18.5" x14ac:dyDescent="0.45">
      <c r="A31" s="65" t="s">
        <v>32</v>
      </c>
      <c r="B31" s="65"/>
      <c r="C31" s="58"/>
      <c r="D31" s="58"/>
      <c r="E31" s="58"/>
      <c r="F31" s="59"/>
      <c r="G31" s="59"/>
      <c r="H31" s="58"/>
      <c r="I31" s="60"/>
      <c r="J31" s="60"/>
      <c r="K31" s="60"/>
      <c r="L31" s="60"/>
      <c r="M31" s="60"/>
      <c r="N31" s="60"/>
      <c r="O31" s="60"/>
      <c r="P31" s="7"/>
      <c r="Q31" s="7"/>
      <c r="R31" s="7"/>
    </row>
    <row r="32" spans="1:18" ht="18.5" x14ac:dyDescent="0.45">
      <c r="A32" s="61" t="s">
        <v>43</v>
      </c>
      <c r="B32" s="62"/>
      <c r="C32" s="63"/>
      <c r="D32" s="62"/>
      <c r="E32" s="62"/>
      <c r="F32" s="62"/>
      <c r="G32" s="60" t="s">
        <v>39</v>
      </c>
      <c r="H32" s="62"/>
      <c r="I32" s="62"/>
      <c r="J32" s="62"/>
      <c r="K32" s="62"/>
      <c r="L32" s="62"/>
      <c r="M32" s="62"/>
      <c r="N32" s="62"/>
      <c r="O32" s="62"/>
      <c r="P32" s="8"/>
      <c r="Q32" s="8"/>
      <c r="R32" s="8"/>
    </row>
    <row r="33" spans="1:18" ht="18.5" x14ac:dyDescent="0.45">
      <c r="A33" s="64" t="s">
        <v>3</v>
      </c>
      <c r="B33" s="62"/>
      <c r="C33" s="62"/>
      <c r="D33" s="62"/>
      <c r="E33" s="62"/>
      <c r="F33" s="62"/>
      <c r="G33" s="62"/>
      <c r="H33" s="62"/>
      <c r="I33" s="64" t="s">
        <v>4</v>
      </c>
      <c r="J33" s="62"/>
      <c r="K33" s="62"/>
      <c r="L33" s="62"/>
      <c r="M33" s="62"/>
      <c r="N33" s="62"/>
      <c r="O33" s="62"/>
      <c r="P33" s="8"/>
      <c r="Q33" s="8"/>
      <c r="R33" s="8"/>
    </row>
    <row r="34" spans="1:18" ht="18.5" x14ac:dyDescent="0.45">
      <c r="A34" s="62"/>
      <c r="B34" s="62"/>
      <c r="C34" s="62"/>
      <c r="D34" s="62"/>
      <c r="E34" s="62"/>
      <c r="F34" s="62"/>
      <c r="G34" s="62"/>
      <c r="H34" s="62"/>
      <c r="I34" s="62"/>
      <c r="J34" s="62"/>
      <c r="K34" s="62"/>
      <c r="L34" s="62"/>
      <c r="M34" s="62"/>
      <c r="N34" s="62"/>
      <c r="O34" s="62"/>
      <c r="P34" s="8"/>
      <c r="Q34" s="8"/>
      <c r="R34" s="8"/>
    </row>
    <row r="35" spans="1:18" ht="18.5" x14ac:dyDescent="0.45">
      <c r="A35" s="9"/>
      <c r="B35" s="8"/>
      <c r="C35" s="8"/>
      <c r="D35" s="8"/>
      <c r="E35" s="8"/>
      <c r="F35" s="8"/>
      <c r="G35" s="8"/>
      <c r="H35" s="8"/>
      <c r="I35" s="8"/>
      <c r="J35" s="8"/>
      <c r="K35" s="8"/>
      <c r="L35" s="8"/>
      <c r="M35" s="8"/>
      <c r="N35" s="8"/>
      <c r="O35" s="8"/>
      <c r="P35" s="8"/>
      <c r="Q35" s="8"/>
      <c r="R35" s="8"/>
    </row>
    <row r="36" spans="1:18" x14ac:dyDescent="0.35">
      <c r="A36" s="10"/>
      <c r="B36" s="11"/>
      <c r="C36" s="11"/>
      <c r="D36" s="11"/>
      <c r="E36" s="11"/>
      <c r="F36" s="11"/>
      <c r="G36" s="11"/>
      <c r="H36" s="11"/>
      <c r="I36" s="11"/>
      <c r="J36" s="11"/>
      <c r="K36" s="11"/>
      <c r="L36" s="11"/>
      <c r="M36" s="11"/>
      <c r="N36" s="11"/>
      <c r="O36" s="11"/>
      <c r="P36" s="11"/>
      <c r="Q36" s="11"/>
      <c r="R36" s="11"/>
    </row>
  </sheetData>
  <sheetProtection algorithmName="SHA-512" hashValue="oHVSaB4fas1mzysQG7CX+c+1JQfuiWb2XrQHhKlwo17JJiyB7PowV6SFMR1GW5YEwE87CqNeTrt21Ot5NSb+RQ==" saltValue="IpG5hAStsUtsZSWR8NBjYg==" spinCount="100000" sheet="1" objects="1" scenarios="1"/>
  <mergeCells count="30">
    <mergeCell ref="A1:R1"/>
    <mergeCell ref="A23:D23"/>
    <mergeCell ref="F23:G23"/>
    <mergeCell ref="A28:A29"/>
    <mergeCell ref="A25:A26"/>
    <mergeCell ref="B24:B26"/>
    <mergeCell ref="C24:C26"/>
    <mergeCell ref="D24:D26"/>
    <mergeCell ref="E17:R18"/>
    <mergeCell ref="D2:F2"/>
    <mergeCell ref="O13:Q13"/>
    <mergeCell ref="A8:D8"/>
    <mergeCell ref="E8:R8"/>
    <mergeCell ref="A7:D7"/>
    <mergeCell ref="E7:R7"/>
    <mergeCell ref="A31:B31"/>
    <mergeCell ref="H2:R2"/>
    <mergeCell ref="I3:R3"/>
    <mergeCell ref="I4:R4"/>
    <mergeCell ref="I5:R5"/>
    <mergeCell ref="I6:R6"/>
    <mergeCell ref="H23:I23"/>
    <mergeCell ref="H24:I29"/>
    <mergeCell ref="E14:R15"/>
    <mergeCell ref="E20:R21"/>
    <mergeCell ref="E22:R22"/>
    <mergeCell ref="B27:B29"/>
    <mergeCell ref="C27:C29"/>
    <mergeCell ref="D27:D29"/>
    <mergeCell ref="E24:E29"/>
  </mergeCells>
  <conditionalFormatting sqref="B24:B29">
    <cfRule type="containsBlanks" dxfId="10" priority="16">
      <formula>LEN(TRIM(B24))=0</formula>
    </cfRule>
  </conditionalFormatting>
  <conditionalFormatting sqref="F25:G26">
    <cfRule type="expression" dxfId="9" priority="17">
      <formula>C4=1</formula>
    </cfRule>
  </conditionalFormatting>
  <conditionalFormatting sqref="G25">
    <cfRule type="expression" dxfId="8" priority="18">
      <formula>C4=1</formula>
    </cfRule>
  </conditionalFormatting>
  <conditionalFormatting sqref="F26">
    <cfRule type="expression" dxfId="7" priority="19">
      <formula>C4=1</formula>
    </cfRule>
  </conditionalFormatting>
  <conditionalFormatting sqref="G26">
    <cfRule type="expression" dxfId="6" priority="20">
      <formula>C4=1</formula>
    </cfRule>
  </conditionalFormatting>
  <conditionalFormatting sqref="F27">
    <cfRule type="expression" dxfId="5" priority="21">
      <formula>OR(C4=1,C4=2)</formula>
    </cfRule>
  </conditionalFormatting>
  <conditionalFormatting sqref="G27">
    <cfRule type="expression" dxfId="4" priority="22">
      <formula>OR(C4=1,C4=2)</formula>
    </cfRule>
  </conditionalFormatting>
  <conditionalFormatting sqref="F28">
    <cfRule type="expression" dxfId="3" priority="23">
      <formula>OR(C4=1,C4=2)</formula>
    </cfRule>
  </conditionalFormatting>
  <conditionalFormatting sqref="G28">
    <cfRule type="expression" dxfId="2" priority="24">
      <formula>OR(C4=1,C4=2)</formula>
    </cfRule>
  </conditionalFormatting>
  <conditionalFormatting sqref="F29">
    <cfRule type="expression" dxfId="1" priority="25">
      <formula>OR(C4=1,C4=2)</formula>
    </cfRule>
  </conditionalFormatting>
  <conditionalFormatting sqref="G29">
    <cfRule type="expression" dxfId="0" priority="26">
      <formula>OR(C4=1,C4=2)</formula>
    </cfRule>
  </conditionalFormatting>
  <printOptions horizontalCentered="1" verticalCentered="1"/>
  <pageMargins left="0.23622047244094499" right="0.23622047244094499" top="0.15748031496063" bottom="0.15748031496063" header="0.31496062992126" footer="0.31496062992126"/>
  <pageSetup paperSize="9" scale="56" orientation="landscape" r:id="rId1"/>
  <ignoredErrors>
    <ignoredError sqref="D2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43" r:id="rId4" name="Group Box 19">
              <controlPr defaultSize="0" autoFill="0" autoPict="0">
                <anchor moveWithCells="1">
                  <from>
                    <xdr:col>4</xdr:col>
                    <xdr:colOff>0</xdr:colOff>
                    <xdr:row>23</xdr:row>
                    <xdr:rowOff>0</xdr:rowOff>
                  </from>
                  <to>
                    <xdr:col>5</xdr:col>
                    <xdr:colOff>0</xdr:colOff>
                    <xdr:row>28</xdr:row>
                    <xdr:rowOff>228600</xdr:rowOff>
                  </to>
                </anchor>
              </controlPr>
            </control>
          </mc:Choice>
        </mc:AlternateContent>
        <mc:AlternateContent xmlns:mc="http://schemas.openxmlformats.org/markup-compatibility/2006">
          <mc:Choice Requires="x14">
            <control shapeId="1044" r:id="rId5" name="Option Button 20">
              <controlPr locked="0" defaultSize="0" autoFill="0" autoLine="0" autoPict="0">
                <anchor moveWithCells="1">
                  <from>
                    <xdr:col>4</xdr:col>
                    <xdr:colOff>95250</xdr:colOff>
                    <xdr:row>23</xdr:row>
                    <xdr:rowOff>146050</xdr:rowOff>
                  </from>
                  <to>
                    <xdr:col>4</xdr:col>
                    <xdr:colOff>736600</xdr:colOff>
                    <xdr:row>24</xdr:row>
                    <xdr:rowOff>107950</xdr:rowOff>
                  </to>
                </anchor>
              </controlPr>
            </control>
          </mc:Choice>
        </mc:AlternateContent>
        <mc:AlternateContent xmlns:mc="http://schemas.openxmlformats.org/markup-compatibility/2006">
          <mc:Choice Requires="x14">
            <control shapeId="1045" r:id="rId6" name="Option Button 21">
              <controlPr locked="0" defaultSize="0" autoFill="0" autoLine="0" autoPict="0">
                <anchor moveWithCells="1">
                  <from>
                    <xdr:col>4</xdr:col>
                    <xdr:colOff>95250</xdr:colOff>
                    <xdr:row>25</xdr:row>
                    <xdr:rowOff>133350</xdr:rowOff>
                  </from>
                  <to>
                    <xdr:col>4</xdr:col>
                    <xdr:colOff>736600</xdr:colOff>
                    <xdr:row>26</xdr:row>
                    <xdr:rowOff>107950</xdr:rowOff>
                  </to>
                </anchor>
              </controlPr>
            </control>
          </mc:Choice>
        </mc:AlternateContent>
        <mc:AlternateContent xmlns:mc="http://schemas.openxmlformats.org/markup-compatibility/2006">
          <mc:Choice Requires="x14">
            <control shapeId="1046" r:id="rId7" name="Option Button 22">
              <controlPr locked="0" defaultSize="0" autoFill="0" autoLine="0" autoPict="0">
                <anchor moveWithCells="1">
                  <from>
                    <xdr:col>4</xdr:col>
                    <xdr:colOff>95250</xdr:colOff>
                    <xdr:row>27</xdr:row>
                    <xdr:rowOff>146050</xdr:rowOff>
                  </from>
                  <to>
                    <xdr:col>4</xdr:col>
                    <xdr:colOff>819150</xdr:colOff>
                    <xdr:row>28</xdr:row>
                    <xdr:rowOff>127000</xdr:rowOff>
                  </to>
                </anchor>
              </controlPr>
            </control>
          </mc:Choice>
        </mc:AlternateContent>
        <mc:AlternateContent xmlns:mc="http://schemas.openxmlformats.org/markup-compatibility/2006">
          <mc:Choice Requires="x14">
            <control shapeId="1051" r:id="rId8" name="Group Box 27">
              <controlPr defaultSize="0" autoFill="0" autoPict="0">
                <anchor moveWithCells="1">
                  <from>
                    <xdr:col>0</xdr:col>
                    <xdr:colOff>3308350</xdr:colOff>
                    <xdr:row>9</xdr:row>
                    <xdr:rowOff>228600</xdr:rowOff>
                  </from>
                  <to>
                    <xdr:col>2</xdr:col>
                    <xdr:colOff>1123950</xdr:colOff>
                    <xdr:row>12</xdr:row>
                    <xdr:rowOff>12700</xdr:rowOff>
                  </to>
                </anchor>
              </controlPr>
            </control>
          </mc:Choice>
        </mc:AlternateContent>
        <mc:AlternateContent xmlns:mc="http://schemas.openxmlformats.org/markup-compatibility/2006">
          <mc:Choice Requires="x14">
            <control shapeId="1052" r:id="rId9" name="Option Button 28">
              <controlPr defaultSize="0" autoFill="0" autoLine="0" autoPict="0">
                <anchor moveWithCells="1">
                  <from>
                    <xdr:col>1</xdr:col>
                    <xdr:colOff>57150</xdr:colOff>
                    <xdr:row>9</xdr:row>
                    <xdr:rowOff>228600</xdr:rowOff>
                  </from>
                  <to>
                    <xdr:col>2</xdr:col>
                    <xdr:colOff>57150</xdr:colOff>
                    <xdr:row>11</xdr:row>
                    <xdr:rowOff>0</xdr:rowOff>
                  </to>
                </anchor>
              </controlPr>
            </control>
          </mc:Choice>
        </mc:AlternateContent>
        <mc:AlternateContent xmlns:mc="http://schemas.openxmlformats.org/markup-compatibility/2006">
          <mc:Choice Requires="x14">
            <control shapeId="1053" r:id="rId10" name="Option Button 29">
              <controlPr defaultSize="0" autoFill="0" autoLine="0" autoPict="0">
                <anchor moveWithCells="1">
                  <from>
                    <xdr:col>1</xdr:col>
                    <xdr:colOff>57150</xdr:colOff>
                    <xdr:row>10</xdr:row>
                    <xdr:rowOff>241300</xdr:rowOff>
                  </from>
                  <to>
                    <xdr:col>2</xdr:col>
                    <xdr:colOff>69850</xdr:colOff>
                    <xdr:row>12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Contrat 2021-2022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DUMONT</dc:creator>
  <cp:lastModifiedBy>Audrey Jauffrion</cp:lastModifiedBy>
  <cp:lastPrinted>2019-02-06T14:27:58Z</cp:lastPrinted>
  <dcterms:created xsi:type="dcterms:W3CDTF">2017-03-15T16:33:08Z</dcterms:created>
  <dcterms:modified xsi:type="dcterms:W3CDTF">2021-02-27T17:45:04Z</dcterms:modified>
</cp:coreProperties>
</file>