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930" tabRatio="500" activeTab="0"/>
  </bookViews>
  <sheets>
    <sheet name="Contrat 16 mars - 05 oct 2024" sheetId="1" r:id="rId1"/>
  </sheets>
  <definedNames/>
  <calcPr fullCalcOnLoad="1"/>
</workbook>
</file>

<file path=xl/sharedStrings.xml><?xml version="1.0" encoding="utf-8"?>
<sst xmlns="http://schemas.openxmlformats.org/spreadsheetml/2006/main" count="50" uniqueCount="50">
  <si>
    <t>Entre</t>
  </si>
  <si>
    <t>1. Engagements de l'adhérent(e) :</t>
  </si>
  <si>
    <t xml:space="preserve">2. Engagements du producteur partenaire : </t>
  </si>
  <si>
    <t>Nom et signature de l'adhérent(e) :</t>
  </si>
  <si>
    <t>Nom et signature du producteur :</t>
  </si>
  <si>
    <t>Produit</t>
  </si>
  <si>
    <t>Quantité</t>
  </si>
  <si>
    <t>Prix à l’unité</t>
  </si>
  <si>
    <t>Total</t>
  </si>
  <si>
    <t>Pain environ 450g</t>
  </si>
  <si>
    <t>Pain environ 800g</t>
  </si>
  <si>
    <t>Pain spécial</t>
  </si>
  <si>
    <t>Pain aux graines</t>
  </si>
  <si>
    <t>Brioche</t>
  </si>
  <si>
    <t>Sous total par livraison (A)</t>
  </si>
  <si>
    <t>Sous total par livraison (B)</t>
  </si>
  <si>
    <t>Total pour la saison contrat mensuel</t>
  </si>
  <si>
    <t>Total pour la saison contrat bimensuel</t>
  </si>
  <si>
    <t>Véronique CAU-VINCENT</t>
  </si>
  <si>
    <t>7 rue de la Mairie</t>
  </si>
  <si>
    <t>77710 PALEY</t>
  </si>
  <si>
    <t>01 64 31 47 37 / 06 71 59 44 59 / veronique.cau-vincent@wanadoo.fr</t>
  </si>
  <si>
    <t>et l'adhérent(e) des</t>
  </si>
  <si>
    <t>Les dates de livraison sont susceptibles d’être modifiées de manière exceptionnelle (en fonction des contraintes, congés, imprévus de Véronique).</t>
  </si>
  <si>
    <t>Merci de cocher l'option choisie:</t>
  </si>
  <si>
    <t>Montant des chèques</t>
  </si>
  <si>
    <t>dates d'encaissement par le producteur</t>
  </si>
  <si>
    <t>1.</t>
  </si>
  <si>
    <t>Modalités de paiement</t>
  </si>
  <si>
    <t xml:space="preserve">         Bimensuel</t>
  </si>
  <si>
    <t xml:space="preserve">         Mensuel</t>
  </si>
  <si>
    <r>
      <t xml:space="preserve">Chèques à l'ordre de :  </t>
    </r>
    <r>
      <rPr>
        <b/>
        <sz val="14"/>
        <color indexed="8"/>
        <rFont val="Calibri"/>
        <family val="2"/>
      </rPr>
      <t>Le Fournil de Violette</t>
    </r>
  </si>
  <si>
    <t>Adresse</t>
  </si>
  <si>
    <t>Mail</t>
  </si>
  <si>
    <t>Téléphone</t>
  </si>
  <si>
    <t>NOM et Prénom</t>
  </si>
  <si>
    <t>Pain de mie</t>
  </si>
  <si>
    <t>Fait à</t>
  </si>
  <si>
    <t>imprimé en double exemplaires</t>
  </si>
  <si>
    <t>3. Prix et composition des paniers :</t>
  </si>
  <si>
    <t xml:space="preserve"> "Paniers d'ici et d'ailleurs" domiciliée à la mairie - Service de la Vie associative                                                     185 avenue de Fontainebleau 77310 St Fargeau Ponthierry</t>
  </si>
  <si>
    <r>
      <rPr>
        <u val="single"/>
        <sz val="14"/>
        <color indexed="8"/>
        <rFont val="Calibri"/>
        <family val="2"/>
      </rPr>
      <t>Qualité et diversité des produits :</t>
    </r>
    <r>
      <rPr>
        <sz val="14"/>
        <color indexed="8"/>
        <rFont val="Calibri"/>
        <family val="2"/>
      </rPr>
      <t xml:space="preserve">
- Les pains sont produits à partir de farines bio.
- Les brioches sont produites à partir de farine, lait, beurre, oeufs et sucre bio.
- Les ingrédients complémentaires des pains spéciaux et brioches ne sont pas obligatoirement issus de l’agriculture biologique.
- La traçabilité des produits est assurée par le producteur.
</t>
    </r>
    <r>
      <rPr>
        <u val="single"/>
        <sz val="14"/>
        <color indexed="8"/>
        <rFont val="Calibri"/>
        <family val="2"/>
      </rPr>
      <t xml:space="preserve">Composition et Prix des paniers : </t>
    </r>
    <r>
      <rPr>
        <sz val="14"/>
        <color indexed="8"/>
        <rFont val="Calibri"/>
        <family val="2"/>
      </rPr>
      <t xml:space="preserve">
Chaque adhérent compose son panier (identique à chaque livraison) à partir de la liste des produits ci-dessous
- Le pain est fabriqué avec de la farine bio T80 (semi-complète). La pâte à pain est levée au levain naturel, pétrie à la main puis cuite dans un four à bois. Deux tailles de pain au choix (environ 450 gr ou environ 800 gr).
- Les pains spéciaux sont différents à chaque livraison : olives-tomates; chorizo-fromage; raisins;  raisins-figues-miel; noix; lard-fromage; fromage... 
Les garnitures du pain ne sont pas issues de l'agriculture biologique mis à part les graines, les noix, les figues et les raisins.
</t>
    </r>
    <r>
      <rPr>
        <b/>
        <sz val="14"/>
        <color indexed="8"/>
        <rFont val="Calibri"/>
        <family val="2"/>
      </rPr>
      <t>Merci de bien vouloir préciser en cas d’allergies.</t>
    </r>
    <r>
      <rPr>
        <sz val="14"/>
        <color indexed="8"/>
        <rFont val="Calibri"/>
        <family val="2"/>
      </rPr>
      <t xml:space="preserve">
- Les brioches. Elles sont différentes à chaque livraison : nature; pépites de chocolat; choco-orange; orange. La farine, le beurre, le lait, les œufs et le sucre sont issus de l'agriculture biologique.  </t>
    </r>
    <r>
      <rPr>
        <b/>
        <sz val="14"/>
        <color indexed="8"/>
        <rFont val="Calibri"/>
        <family val="2"/>
      </rPr>
      <t>Dans le cas où le goût orange ou/et chocolat ne serait pas apprécié, possibilité de ne choisir que des brioches nature ou bien des brioches nature et chocolat. Merci de bien vouloir préciser.</t>
    </r>
    <r>
      <rPr>
        <sz val="14"/>
        <color indexed="8"/>
        <rFont val="Calibri"/>
        <family val="2"/>
      </rPr>
      <t xml:space="preserve">
- Le pain de mie (environ 500 g) est fabriqué à partir d'ingrédients bio: de la farine T80, du lait, du beurre, du sucre, sel, levain et levure.
- Le pain aux graines (lin brun, tournesol, millet, sésame, lin jaune, pavot bleu)</t>
    </r>
  </si>
  <si>
    <r>
      <t xml:space="preserve">Dates de livraison  -  contrat mensuel : </t>
    </r>
    <r>
      <rPr>
        <sz val="14"/>
        <color indexed="8"/>
        <rFont val="Calibri"/>
        <family val="2"/>
      </rPr>
      <t xml:space="preserve"> 13 avril - 18 mai -15 juin - 7 septembre - 5 octobre </t>
    </r>
  </si>
  <si>
    <t xml:space="preserve"> Total (A)  X 5 livraisons + total (B) X 4 livraisons </t>
  </si>
  <si>
    <r>
      <rPr>
        <u val="single"/>
        <sz val="14"/>
        <color indexed="8"/>
        <rFont val="Calibri"/>
        <family val="2"/>
      </rPr>
      <t>Dates de livraison -  contrat  bimensuel :</t>
    </r>
    <r>
      <rPr>
        <sz val="14"/>
        <color indexed="8"/>
        <rFont val="Calibri"/>
        <family val="2"/>
      </rPr>
      <t xml:space="preserve"> 16 mars - 13 avril - 27 avril - 18 mai - 1er juin - 15 juin - 29 juin - 7 septembre - 21 septembre - 5 octobre </t>
    </r>
  </si>
  <si>
    <t xml:space="preserve">Total (A) X 10 livraisons + total (B) X 4 livraisons </t>
  </si>
  <si>
    <r>
      <rPr>
        <u val="single"/>
        <sz val="14"/>
        <color indexed="8"/>
        <rFont val="Calibri"/>
        <family val="2"/>
      </rPr>
      <t xml:space="preserve">Dates de livraison - pain de mie : </t>
    </r>
    <r>
      <rPr>
        <sz val="14"/>
        <color indexed="8"/>
        <rFont val="Calibri"/>
        <family val="2"/>
      </rPr>
      <t>27 avril - 25 mai - 22 juin - 14 septembre</t>
    </r>
  </si>
  <si>
    <t>CONTRAT D'ENGAGEMENT PAIN &amp; BRIOCHE - de mars à octobre 2024</t>
  </si>
  <si>
    <t xml:space="preserve">Pour organiser sa production, le producteur doit pouvoir s’appuyer sur un revenu défini en début de saison. 
La durée de l’engagement de l’adhérent court de mars  à octobre 2024.
Tous les chèques sont remis à l’Association à la signature du contrat. 
Aucune résiliation de contrat n’est possible en cours de saison. Il ne sera procédé à aucun remboursement ou report, notamment pendant les périodes de vacances, ou en cas de démission de l’adhérent.
Les adhérents sont tenus de venir chercher ou faire chercher leur panier. Il est de leur responsabilité de gérer leurs absences. </t>
  </si>
  <si>
    <t>1 fois
4 fois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</si>
</sst>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quot; &quot;##&quot; &quot;##&quot; &quot;##&quot; &quot;##"/>
  </numFmts>
  <fonts count="66">
    <font>
      <sz val="12"/>
      <color theme="1"/>
      <name val="Calibri"/>
      <family val="2"/>
    </font>
    <font>
      <sz val="11"/>
      <color indexed="8"/>
      <name val="Calibri"/>
      <family val="2"/>
    </font>
    <font>
      <b/>
      <sz val="14"/>
      <color indexed="8"/>
      <name val="Calibri"/>
      <family val="2"/>
    </font>
    <font>
      <sz val="14"/>
      <color indexed="8"/>
      <name val="Calibri"/>
      <family val="2"/>
    </font>
    <font>
      <u val="single"/>
      <sz val="14"/>
      <color indexed="8"/>
      <name val="Calibri"/>
      <family val="2"/>
    </font>
    <font>
      <u val="single"/>
      <sz val="12"/>
      <color indexed="12"/>
      <name val="Calibri"/>
      <family val="2"/>
    </font>
    <font>
      <b/>
      <sz val="12"/>
      <color indexed="8"/>
      <name val="Calibri"/>
      <family val="2"/>
    </font>
    <font>
      <sz val="14"/>
      <color indexed="10"/>
      <name val="Arial"/>
      <family val="2"/>
    </font>
    <font>
      <sz val="8"/>
      <color indexed="8"/>
      <name val="Arial"/>
      <family val="2"/>
    </font>
    <font>
      <sz val="14"/>
      <color indexed="9"/>
      <name val="Calibri"/>
      <family val="2"/>
    </font>
    <font>
      <sz val="15"/>
      <color indexed="8"/>
      <name val="Calibri"/>
      <family val="2"/>
    </font>
    <font>
      <b/>
      <sz val="15"/>
      <color indexed="8"/>
      <name val="Calibri"/>
      <family val="2"/>
    </font>
    <font>
      <u val="single"/>
      <sz val="14"/>
      <color indexed="12"/>
      <name val="Calibri"/>
      <family val="2"/>
    </font>
    <font>
      <sz val="15"/>
      <color indexed="22"/>
      <name val="Calibri"/>
      <family val="2"/>
    </font>
    <font>
      <i/>
      <sz val="15"/>
      <color indexed="10"/>
      <name val="Calibri"/>
      <family val="2"/>
    </font>
    <font>
      <i/>
      <sz val="15"/>
      <color indexed="8"/>
      <name val="Calibri"/>
      <family val="2"/>
    </font>
    <font>
      <sz val="15"/>
      <color indexed="10"/>
      <name val="Calibri"/>
      <family val="2"/>
    </font>
    <font>
      <sz val="12"/>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2"/>
      <color theme="10"/>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
      <sz val="14"/>
      <color theme="1"/>
      <name val="Calibri"/>
      <family val="2"/>
    </font>
    <font>
      <b/>
      <sz val="12"/>
      <color theme="1"/>
      <name val="Calibri"/>
      <family val="2"/>
    </font>
    <font>
      <sz val="14"/>
      <color rgb="FFFF0000"/>
      <name val="Arial"/>
      <family val="2"/>
    </font>
    <font>
      <sz val="8"/>
      <color theme="1"/>
      <name val="Arial"/>
      <family val="2"/>
    </font>
    <font>
      <sz val="14"/>
      <color theme="0"/>
      <name val="Calibri"/>
      <family val="2"/>
    </font>
    <font>
      <sz val="15"/>
      <color theme="1"/>
      <name val="Calibri"/>
      <family val="2"/>
    </font>
    <font>
      <b/>
      <sz val="15"/>
      <color theme="1"/>
      <name val="Calibri"/>
      <family val="2"/>
    </font>
    <font>
      <u val="single"/>
      <sz val="14"/>
      <color theme="1"/>
      <name val="Calibri"/>
      <family val="2"/>
    </font>
    <font>
      <i/>
      <sz val="15"/>
      <color theme="1"/>
      <name val="Calibri"/>
      <family val="2"/>
    </font>
    <font>
      <sz val="15"/>
      <color rgb="FFFF0000"/>
      <name val="Calibri"/>
      <family val="2"/>
    </font>
    <font>
      <u val="single"/>
      <sz val="14"/>
      <color theme="10"/>
      <name val="Calibri"/>
      <family val="2"/>
    </font>
    <font>
      <sz val="15"/>
      <color rgb="FFD9D9D9"/>
      <name val="Calibri"/>
      <family val="2"/>
    </font>
    <font>
      <i/>
      <sz val="15"/>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BFBFBF"/>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right/>
      <top style="thin"/>
      <bottom/>
    </border>
    <border>
      <left style="thin"/>
      <right/>
      <top/>
      <bottom/>
    </border>
    <border>
      <left/>
      <right/>
      <top/>
      <bottom style="thin"/>
    </border>
    <border>
      <left style="thin"/>
      <right/>
      <top/>
      <bottom style="thin"/>
    </border>
    <border>
      <left/>
      <right style="medium"/>
      <top/>
      <bottom style="medium"/>
    </border>
    <border>
      <left/>
      <right style="thin"/>
      <top/>
      <bottom/>
    </border>
    <border>
      <left/>
      <right style="thin"/>
      <top style="thin"/>
      <bottom/>
    </border>
    <border>
      <left/>
      <right style="thin"/>
      <top/>
      <bottom style="thin"/>
    </border>
    <border>
      <left/>
      <right style="medium"/>
      <top style="medium"/>
      <bottom style="medium"/>
    </border>
    <border>
      <left style="thin"/>
      <right style="medium"/>
      <top style="medium"/>
      <bottom style="medium"/>
    </border>
    <border>
      <left style="thin"/>
      <right style="medium"/>
      <top/>
      <bottom style="medium"/>
    </border>
    <border>
      <left style="thin"/>
      <right style="medium"/>
      <top style="medium"/>
      <bottom/>
    </border>
    <border>
      <left style="thin"/>
      <right style="thin"/>
      <top style="thin"/>
      <bottom style="thin"/>
    </border>
    <border>
      <left style="thin"/>
      <right style="thin"/>
      <top/>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bottom/>
    </border>
    <border>
      <left style="thin"/>
      <right/>
      <top style="medium"/>
      <bottom style="medium"/>
    </border>
    <border>
      <left/>
      <right/>
      <top style="medium"/>
      <bottom style="medium"/>
    </border>
    <border>
      <left style="medium"/>
      <right/>
      <top style="medium"/>
      <bottom/>
    </border>
    <border>
      <left/>
      <right/>
      <top style="medium"/>
      <bottom/>
    </border>
    <border>
      <left style="medium"/>
      <right style="medium"/>
      <top style="medium"/>
      <bottom/>
    </border>
    <border>
      <left style="medium"/>
      <right style="medium"/>
      <top/>
      <bottom/>
    </border>
    <border>
      <left style="medium"/>
      <right style="medium"/>
      <top/>
      <bottom style="medium"/>
    </border>
    <border>
      <left style="medium"/>
      <right/>
      <top/>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border>
    <border>
      <left/>
      <right style="medium"/>
      <top/>
      <bottom/>
    </border>
    <border>
      <left/>
      <right/>
      <top/>
      <bottom style="mediu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39" fillId="27" borderId="1" applyNumberFormat="0" applyAlignment="0" applyProtection="0"/>
    <xf numFmtId="0" fontId="40" fillId="28" borderId="0" applyNumberFormat="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26"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23">
    <xf numFmtId="0" fontId="0" fillId="0" borderId="0" xfId="0" applyFont="1" applyAlignment="1">
      <alignment/>
    </xf>
    <xf numFmtId="0" fontId="0" fillId="0" borderId="0" xfId="0" applyAlignment="1" applyProtection="1">
      <alignment/>
      <protection hidden="1"/>
    </xf>
    <xf numFmtId="0" fontId="52" fillId="0" borderId="10" xfId="0" applyFont="1" applyBorder="1" applyAlignment="1" applyProtection="1">
      <alignment/>
      <protection hidden="1"/>
    </xf>
    <xf numFmtId="0" fontId="53" fillId="0" borderId="11" xfId="0" applyFont="1" applyBorder="1" applyAlignment="1" applyProtection="1">
      <alignment/>
      <protection hidden="1"/>
    </xf>
    <xf numFmtId="0" fontId="52" fillId="0" borderId="12" xfId="0" applyFont="1" applyBorder="1" applyAlignment="1" applyProtection="1">
      <alignment/>
      <protection hidden="1"/>
    </xf>
    <xf numFmtId="0" fontId="53" fillId="0" borderId="0" xfId="0" applyFont="1" applyAlignment="1" applyProtection="1">
      <alignment/>
      <protection hidden="1"/>
    </xf>
    <xf numFmtId="0" fontId="54" fillId="0" borderId="0" xfId="0" applyFont="1" applyAlignment="1" applyProtection="1">
      <alignment/>
      <protection hidden="1"/>
    </xf>
    <xf numFmtId="0" fontId="53" fillId="0" borderId="0" xfId="0" applyFont="1" applyAlignment="1" applyProtection="1">
      <alignment/>
      <protection hidden="1" locked="0"/>
    </xf>
    <xf numFmtId="0" fontId="55" fillId="0" borderId="0" xfId="0" applyFont="1" applyAlignment="1" applyProtection="1">
      <alignment horizontal="justify" vertical="center"/>
      <protection hidden="1" locked="0"/>
    </xf>
    <xf numFmtId="0" fontId="56" fillId="0" borderId="0" xfId="0" applyFont="1" applyAlignment="1" applyProtection="1">
      <alignment horizontal="justify" vertical="center"/>
      <protection hidden="1" locked="0"/>
    </xf>
    <xf numFmtId="0" fontId="0" fillId="0" borderId="0" xfId="0" applyAlignment="1" applyProtection="1">
      <alignment/>
      <protection hidden="1" locked="0"/>
    </xf>
    <xf numFmtId="0" fontId="53" fillId="0" borderId="13" xfId="0" applyFont="1" applyBorder="1" applyAlignment="1" applyProtection="1">
      <alignment/>
      <protection hidden="1"/>
    </xf>
    <xf numFmtId="0" fontId="57" fillId="0" borderId="0" xfId="0" applyFont="1" applyAlignment="1" applyProtection="1">
      <alignment/>
      <protection hidden="1" locked="0"/>
    </xf>
    <xf numFmtId="0" fontId="52" fillId="0" borderId="14" xfId="0" applyFont="1" applyBorder="1" applyAlignment="1" applyProtection="1">
      <alignment/>
      <protection hidden="1"/>
    </xf>
    <xf numFmtId="1" fontId="58" fillId="0" borderId="15" xfId="0" applyNumberFormat="1" applyFont="1" applyBorder="1" applyAlignment="1" applyProtection="1">
      <alignment horizontal="center" vertical="center" wrapText="1"/>
      <protection hidden="1" locked="0"/>
    </xf>
    <xf numFmtId="164" fontId="58" fillId="0" borderId="15" xfId="0" applyNumberFormat="1" applyFont="1" applyBorder="1" applyAlignment="1" applyProtection="1">
      <alignment horizontal="center" vertical="center" wrapText="1"/>
      <protection hidden="1"/>
    </xf>
    <xf numFmtId="0" fontId="58" fillId="0" borderId="0" xfId="0" applyFont="1" applyAlignment="1" applyProtection="1">
      <alignment/>
      <protection hidden="1"/>
    </xf>
    <xf numFmtId="164" fontId="58" fillId="0" borderId="0" xfId="0" applyNumberFormat="1" applyFont="1" applyAlignment="1" applyProtection="1">
      <alignment/>
      <protection hidden="1"/>
    </xf>
    <xf numFmtId="0" fontId="58" fillId="33" borderId="15" xfId="0" applyFont="1" applyFill="1" applyBorder="1" applyAlignment="1" applyProtection="1">
      <alignment horizontal="center" vertical="center" wrapText="1"/>
      <protection hidden="1"/>
    </xf>
    <xf numFmtId="0" fontId="53" fillId="0" borderId="0" xfId="0" applyFont="1" applyAlignment="1" applyProtection="1">
      <alignment horizontal="left" vertical="top" wrapText="1"/>
      <protection hidden="1"/>
    </xf>
    <xf numFmtId="164" fontId="53" fillId="0" borderId="0" xfId="0" applyNumberFormat="1" applyFont="1" applyAlignment="1" applyProtection="1">
      <alignment horizontal="left" vertical="top" wrapText="1"/>
      <protection hidden="1"/>
    </xf>
    <xf numFmtId="2" fontId="53" fillId="0" borderId="0" xfId="0" applyNumberFormat="1" applyFont="1" applyAlignment="1" applyProtection="1">
      <alignment horizontal="left" vertical="top" wrapText="1"/>
      <protection hidden="1"/>
    </xf>
    <xf numFmtId="0" fontId="52" fillId="0" borderId="16" xfId="0" applyFont="1" applyBorder="1" applyAlignment="1" applyProtection="1">
      <alignment/>
      <protection hidden="1"/>
    </xf>
    <xf numFmtId="0" fontId="52" fillId="0" borderId="17" xfId="0" applyFont="1" applyBorder="1" applyAlignment="1" applyProtection="1">
      <alignment horizontal="right"/>
      <protection hidden="1"/>
    </xf>
    <xf numFmtId="0" fontId="52" fillId="0" borderId="18" xfId="0" applyFont="1" applyBorder="1" applyAlignment="1" applyProtection="1">
      <alignment/>
      <protection hidden="1"/>
    </xf>
    <xf numFmtId="0" fontId="58" fillId="0" borderId="19" xfId="0" applyFont="1" applyBorder="1" applyAlignment="1" applyProtection="1">
      <alignment horizontal="center" vertical="center" wrapText="1"/>
      <protection hidden="1"/>
    </xf>
    <xf numFmtId="0" fontId="53" fillId="0" borderId="17" xfId="0" applyFont="1" applyBorder="1" applyAlignment="1" applyProtection="1">
      <alignment/>
      <protection hidden="1"/>
    </xf>
    <xf numFmtId="0" fontId="53" fillId="0" borderId="12" xfId="0" applyFont="1" applyBorder="1" applyAlignment="1" applyProtection="1">
      <alignment/>
      <protection hidden="1"/>
    </xf>
    <xf numFmtId="0" fontId="53" fillId="0" borderId="16" xfId="0" applyFont="1" applyBorder="1" applyAlignment="1" applyProtection="1">
      <alignment/>
      <protection hidden="1"/>
    </xf>
    <xf numFmtId="164" fontId="53" fillId="0" borderId="0" xfId="0" applyNumberFormat="1" applyFont="1" applyAlignment="1" applyProtection="1">
      <alignment/>
      <protection hidden="1"/>
    </xf>
    <xf numFmtId="0" fontId="58" fillId="0" borderId="20" xfId="0" applyFont="1" applyBorder="1" applyAlignment="1" applyProtection="1">
      <alignment vertical="center" wrapText="1"/>
      <protection hidden="1"/>
    </xf>
    <xf numFmtId="0" fontId="58" fillId="0" borderId="21" xfId="0" applyFont="1" applyBorder="1" applyAlignment="1" applyProtection="1">
      <alignment vertical="center" wrapText="1"/>
      <protection hidden="1"/>
    </xf>
    <xf numFmtId="0" fontId="58" fillId="0" borderId="0" xfId="0" applyFont="1" applyAlignment="1" applyProtection="1">
      <alignment horizontal="left" vertical="top" wrapText="1"/>
      <protection hidden="1"/>
    </xf>
    <xf numFmtId="164" fontId="52" fillId="0" borderId="16" xfId="0" applyNumberFormat="1" applyFont="1" applyBorder="1" applyAlignment="1" applyProtection="1">
      <alignment horizontal="left" vertical="top" wrapText="1"/>
      <protection hidden="1"/>
    </xf>
    <xf numFmtId="164" fontId="59" fillId="0" borderId="16" xfId="0" applyNumberFormat="1" applyFont="1" applyBorder="1" applyAlignment="1" applyProtection="1">
      <alignment horizontal="center"/>
      <protection hidden="1"/>
    </xf>
    <xf numFmtId="0" fontId="58" fillId="0" borderId="22" xfId="0" applyFont="1" applyBorder="1" applyAlignment="1" applyProtection="1">
      <alignment vertical="center" wrapText="1"/>
      <protection hidden="1"/>
    </xf>
    <xf numFmtId="0" fontId="53" fillId="0" borderId="14" xfId="0" applyFont="1" applyBorder="1" applyAlignment="1" applyProtection="1">
      <alignment horizontal="left" vertical="center"/>
      <protection hidden="1"/>
    </xf>
    <xf numFmtId="0" fontId="53" fillId="0" borderId="13" xfId="0" applyFont="1" applyBorder="1" applyAlignment="1" applyProtection="1">
      <alignment horizontal="left" vertical="center"/>
      <protection hidden="1"/>
    </xf>
    <xf numFmtId="0" fontId="53" fillId="0" borderId="18" xfId="0" applyFont="1" applyBorder="1" applyAlignment="1" applyProtection="1">
      <alignment/>
      <protection hidden="1"/>
    </xf>
    <xf numFmtId="0" fontId="53" fillId="0" borderId="23" xfId="0" applyFont="1" applyBorder="1" applyAlignment="1" applyProtection="1">
      <alignment/>
      <protection hidden="1"/>
    </xf>
    <xf numFmtId="0" fontId="53" fillId="0" borderId="24" xfId="0" applyFont="1" applyBorder="1" applyAlignment="1" applyProtection="1">
      <alignment/>
      <protection hidden="1"/>
    </xf>
    <xf numFmtId="0" fontId="53" fillId="0" borderId="13" xfId="0" applyFont="1" applyBorder="1" applyAlignment="1" applyProtection="1">
      <alignment vertical="center" wrapText="1"/>
      <protection hidden="1"/>
    </xf>
    <xf numFmtId="0" fontId="53" fillId="0" borderId="13" xfId="0" applyFont="1" applyBorder="1" applyAlignment="1" applyProtection="1">
      <alignment vertical="center"/>
      <protection hidden="1"/>
    </xf>
    <xf numFmtId="164" fontId="58" fillId="0" borderId="25" xfId="0" applyNumberFormat="1" applyFont="1" applyBorder="1" applyAlignment="1" applyProtection="1">
      <alignment horizontal="center" vertical="center" wrapText="1"/>
      <protection hidden="1"/>
    </xf>
    <xf numFmtId="164" fontId="58" fillId="0" borderId="26" xfId="0" applyNumberFormat="1" applyFont="1" applyBorder="1" applyAlignment="1" applyProtection="1">
      <alignment horizontal="right"/>
      <protection hidden="1"/>
    </xf>
    <xf numFmtId="164" fontId="58" fillId="0" borderId="27" xfId="0" applyNumberFormat="1" applyFont="1" applyBorder="1" applyAlignment="1" applyProtection="1">
      <alignment horizontal="center" vertical="center" wrapText="1"/>
      <protection hidden="1"/>
    </xf>
    <xf numFmtId="164" fontId="58" fillId="0" borderId="28" xfId="0" applyNumberFormat="1" applyFont="1" applyBorder="1" applyAlignment="1" applyProtection="1">
      <alignment/>
      <protection hidden="1"/>
    </xf>
    <xf numFmtId="0" fontId="58" fillId="0" borderId="27" xfId="0" applyFont="1" applyBorder="1" applyAlignment="1" applyProtection="1">
      <alignment horizontal="center" vertical="center" wrapText="1"/>
      <protection hidden="1"/>
    </xf>
    <xf numFmtId="0" fontId="58" fillId="0" borderId="29" xfId="0" applyFont="1" applyBorder="1" applyAlignment="1" applyProtection="1">
      <alignment horizontal="center" vertical="center" wrapText="1"/>
      <protection hidden="1"/>
    </xf>
    <xf numFmtId="164" fontId="58" fillId="0" borderId="30" xfId="0" applyNumberFormat="1" applyFont="1" applyBorder="1" applyAlignment="1" applyProtection="1">
      <alignment/>
      <protection hidden="1"/>
    </xf>
    <xf numFmtId="0" fontId="53" fillId="0" borderId="0" xfId="0" applyFont="1" applyAlignment="1">
      <alignment horizontal="left" vertical="center"/>
    </xf>
    <xf numFmtId="0" fontId="53" fillId="0" borderId="0" xfId="0" applyFont="1" applyAlignment="1">
      <alignment vertical="center"/>
    </xf>
    <xf numFmtId="0" fontId="53" fillId="0" borderId="0" xfId="0" applyFont="1" applyAlignment="1">
      <alignment/>
    </xf>
    <xf numFmtId="0" fontId="60" fillId="0" borderId="0" xfId="0" applyFont="1" applyAlignment="1">
      <alignment/>
    </xf>
    <xf numFmtId="0" fontId="53" fillId="0" borderId="0" xfId="0" applyFont="1" applyAlignment="1" applyProtection="1">
      <alignment/>
      <protection locked="0"/>
    </xf>
    <xf numFmtId="0" fontId="60" fillId="0" borderId="0" xfId="0" applyFont="1" applyAlignment="1" applyProtection="1">
      <alignment/>
      <protection locked="0"/>
    </xf>
    <xf numFmtId="0" fontId="52" fillId="0" borderId="0" xfId="0" applyFont="1" applyAlignment="1" applyProtection="1">
      <alignment/>
      <protection locked="0"/>
    </xf>
    <xf numFmtId="8" fontId="58" fillId="0" borderId="15" xfId="0" applyNumberFormat="1" applyFont="1" applyBorder="1" applyAlignment="1" applyProtection="1">
      <alignment horizontal="center" vertical="center" wrapText="1"/>
      <protection hidden="1"/>
    </xf>
    <xf numFmtId="0" fontId="58" fillId="0" borderId="31" xfId="0" applyFont="1" applyBorder="1" applyAlignment="1" applyProtection="1">
      <alignment vertical="center" wrapText="1"/>
      <protection hidden="1"/>
    </xf>
    <xf numFmtId="0" fontId="52" fillId="0" borderId="13" xfId="0" applyFont="1" applyBorder="1" applyAlignment="1" applyProtection="1">
      <alignment horizontal="center"/>
      <protection hidden="1"/>
    </xf>
    <xf numFmtId="0" fontId="58" fillId="0" borderId="32" xfId="0" applyFont="1" applyBorder="1" applyAlignment="1" applyProtection="1">
      <alignment vertical="center" wrapText="1"/>
      <protection hidden="1"/>
    </xf>
    <xf numFmtId="0" fontId="58" fillId="0" borderId="33" xfId="0" applyFont="1" applyBorder="1" applyAlignment="1" applyProtection="1">
      <alignment vertical="center" wrapText="1"/>
      <protection hidden="1"/>
    </xf>
    <xf numFmtId="0" fontId="58" fillId="0" borderId="19" xfId="0" applyFont="1" applyBorder="1" applyAlignment="1" applyProtection="1">
      <alignment vertical="center" wrapText="1"/>
      <protection hidden="1"/>
    </xf>
    <xf numFmtId="0" fontId="58" fillId="0" borderId="34" xfId="0" applyFont="1" applyBorder="1" applyAlignment="1" applyProtection="1">
      <alignment horizontal="center" vertical="center" wrapText="1"/>
      <protection hidden="1"/>
    </xf>
    <xf numFmtId="0" fontId="58" fillId="0" borderId="35" xfId="0" applyFont="1" applyBorder="1" applyAlignment="1" applyProtection="1">
      <alignment horizontal="center" vertical="center" wrapText="1"/>
      <protection hidden="1"/>
    </xf>
    <xf numFmtId="0" fontId="61" fillId="0" borderId="31" xfId="0" applyFont="1" applyBorder="1" applyAlignment="1" applyProtection="1">
      <alignment horizontal="center" vertical="center" wrapText="1"/>
      <protection hidden="1"/>
    </xf>
    <xf numFmtId="0" fontId="61" fillId="0" borderId="21" xfId="0" applyFont="1" applyBorder="1" applyAlignment="1" applyProtection="1">
      <alignment horizontal="center" vertical="center" wrapText="1"/>
      <protection hidden="1"/>
    </xf>
    <xf numFmtId="164" fontId="58" fillId="0" borderId="36" xfId="0" applyNumberFormat="1" applyFont="1" applyBorder="1" applyAlignment="1" applyProtection="1">
      <alignment horizontal="center" vertical="center"/>
      <protection hidden="1"/>
    </xf>
    <xf numFmtId="164" fontId="58" fillId="0" borderId="37" xfId="0" applyNumberFormat="1" applyFont="1" applyBorder="1" applyAlignment="1" applyProtection="1">
      <alignment horizontal="center" vertical="center"/>
      <protection hidden="1"/>
    </xf>
    <xf numFmtId="164" fontId="58" fillId="0" borderId="38" xfId="0" applyNumberFormat="1" applyFont="1" applyBorder="1" applyAlignment="1" applyProtection="1">
      <alignment horizontal="center" vertical="center"/>
      <protection hidden="1"/>
    </xf>
    <xf numFmtId="0" fontId="62" fillId="33" borderId="36" xfId="0" applyFont="1" applyFill="1" applyBorder="1" applyAlignment="1" applyProtection="1">
      <alignment horizontal="center" vertical="center" wrapText="1"/>
      <protection hidden="1"/>
    </xf>
    <xf numFmtId="0" fontId="62" fillId="33" borderId="37" xfId="0" applyFont="1" applyFill="1" applyBorder="1" applyAlignment="1" applyProtection="1">
      <alignment horizontal="center" vertical="center" wrapText="1"/>
      <protection hidden="1"/>
    </xf>
    <xf numFmtId="0" fontId="62" fillId="33" borderId="38" xfId="0" applyFont="1" applyFill="1" applyBorder="1" applyAlignment="1" applyProtection="1">
      <alignment horizontal="center" vertical="center" wrapText="1"/>
      <protection hidden="1"/>
    </xf>
    <xf numFmtId="0" fontId="58" fillId="33" borderId="36" xfId="0" applyFont="1" applyFill="1" applyBorder="1" applyAlignment="1" applyProtection="1">
      <alignment horizontal="center" vertical="center" wrapText="1"/>
      <protection hidden="1"/>
    </xf>
    <xf numFmtId="0" fontId="58" fillId="33" borderId="37" xfId="0" applyFont="1" applyFill="1" applyBorder="1" applyAlignment="1" applyProtection="1">
      <alignment horizontal="center" vertical="center" wrapText="1"/>
      <protection hidden="1"/>
    </xf>
    <xf numFmtId="0" fontId="58" fillId="33" borderId="38" xfId="0" applyFont="1" applyFill="1" applyBorder="1" applyAlignment="1" applyProtection="1">
      <alignment horizontal="center" vertical="center" wrapText="1"/>
      <protection hidden="1"/>
    </xf>
    <xf numFmtId="0" fontId="3" fillId="0" borderId="39" xfId="0" applyFont="1" applyBorder="1" applyAlignment="1" applyProtection="1">
      <alignment horizontal="left" vertical="top" wrapText="1"/>
      <protection hidden="1"/>
    </xf>
    <xf numFmtId="0" fontId="53" fillId="0" borderId="0" xfId="0" applyFont="1" applyAlignment="1" applyProtection="1">
      <alignment horizontal="left" vertical="top" wrapText="1"/>
      <protection hidden="1"/>
    </xf>
    <xf numFmtId="0" fontId="53" fillId="0" borderId="16" xfId="0" applyFont="1" applyBorder="1" applyAlignment="1" applyProtection="1">
      <alignment horizontal="left" vertical="top" wrapText="1"/>
      <protection hidden="1"/>
    </xf>
    <xf numFmtId="0" fontId="53" fillId="0" borderId="39" xfId="0" applyFont="1" applyBorder="1" applyAlignment="1" applyProtection="1">
      <alignment horizontal="left" vertical="top" wrapText="1"/>
      <protection hidden="1"/>
    </xf>
    <xf numFmtId="0" fontId="52" fillId="0" borderId="11" xfId="0" applyFont="1" applyBorder="1" applyAlignment="1" applyProtection="1">
      <alignment horizontal="right"/>
      <protection hidden="1"/>
    </xf>
    <xf numFmtId="0" fontId="53" fillId="0" borderId="0" xfId="0" applyFont="1" applyAlignment="1" applyProtection="1">
      <alignment horizontal="center"/>
      <protection hidden="1"/>
    </xf>
    <xf numFmtId="0" fontId="53" fillId="0" borderId="40" xfId="0" applyFont="1" applyBorder="1" applyAlignment="1" applyProtection="1">
      <alignment horizontal="left" vertical="center" wrapText="1"/>
      <protection hidden="1"/>
    </xf>
    <xf numFmtId="0" fontId="53" fillId="0" borderId="41" xfId="0" applyFont="1" applyBorder="1" applyAlignment="1" applyProtection="1">
      <alignment horizontal="left" vertical="center" wrapText="1"/>
      <protection hidden="1"/>
    </xf>
    <xf numFmtId="0" fontId="53" fillId="0" borderId="42" xfId="0" applyFont="1" applyBorder="1" applyAlignment="1" applyProtection="1">
      <alignment horizontal="left" vertical="center" wrapText="1"/>
      <protection hidden="1"/>
    </xf>
    <xf numFmtId="0" fontId="52" fillId="0" borderId="40" xfId="0" applyFont="1" applyBorder="1" applyAlignment="1" applyProtection="1">
      <alignment horizontal="left"/>
      <protection hidden="1"/>
    </xf>
    <xf numFmtId="0" fontId="52" fillId="0" borderId="41" xfId="0" applyFont="1" applyBorder="1" applyAlignment="1" applyProtection="1">
      <alignment horizontal="left"/>
      <protection hidden="1"/>
    </xf>
    <xf numFmtId="0" fontId="52" fillId="0" borderId="42" xfId="0" applyFont="1" applyBorder="1" applyAlignment="1" applyProtection="1">
      <alignment horizontal="left"/>
      <protection hidden="1"/>
    </xf>
    <xf numFmtId="0" fontId="53" fillId="0" borderId="0" xfId="0" applyFont="1" applyAlignment="1">
      <alignment horizontal="left" vertical="center"/>
    </xf>
    <xf numFmtId="0" fontId="52" fillId="0" borderId="10" xfId="0" applyFont="1" applyBorder="1" applyAlignment="1" applyProtection="1">
      <alignment horizontal="left" wrapText="1"/>
      <protection hidden="1"/>
    </xf>
    <xf numFmtId="0" fontId="52" fillId="0" borderId="11" xfId="0" applyFont="1" applyBorder="1" applyAlignment="1" applyProtection="1">
      <alignment horizontal="left" wrapText="1"/>
      <protection hidden="1"/>
    </xf>
    <xf numFmtId="0" fontId="52" fillId="0" borderId="17" xfId="0" applyFont="1" applyBorder="1" applyAlignment="1" applyProtection="1">
      <alignment horizontal="left" wrapText="1"/>
      <protection hidden="1"/>
    </xf>
    <xf numFmtId="0" fontId="53" fillId="0" borderId="41" xfId="0" applyFont="1" applyBorder="1" applyAlignment="1" applyProtection="1">
      <alignment horizontal="left" vertical="center"/>
      <protection hidden="1" locked="0"/>
    </xf>
    <xf numFmtId="0" fontId="53" fillId="0" borderId="42" xfId="0" applyFont="1" applyBorder="1" applyAlignment="1" applyProtection="1">
      <alignment horizontal="left" vertical="center"/>
      <protection hidden="1" locked="0"/>
    </xf>
    <xf numFmtId="0" fontId="63" fillId="0" borderId="41" xfId="44" applyFont="1" applyBorder="1" applyAlignment="1" applyProtection="1">
      <alignment horizontal="left" vertical="center"/>
      <protection hidden="1" locked="0"/>
    </xf>
    <xf numFmtId="0" fontId="63" fillId="0" borderId="42" xfId="44" applyFont="1" applyBorder="1" applyAlignment="1" applyProtection="1">
      <alignment horizontal="left" vertical="center"/>
      <protection hidden="1" locked="0"/>
    </xf>
    <xf numFmtId="165" fontId="53" fillId="0" borderId="13" xfId="0" applyNumberFormat="1" applyFont="1" applyBorder="1" applyAlignment="1" applyProtection="1">
      <alignment horizontal="left" vertical="center"/>
      <protection hidden="1" locked="0"/>
    </xf>
    <xf numFmtId="165" fontId="53" fillId="0" borderId="18" xfId="0" applyNumberFormat="1" applyFont="1" applyBorder="1" applyAlignment="1" applyProtection="1">
      <alignment horizontal="left" vertical="center"/>
      <protection hidden="1" locked="0"/>
    </xf>
    <xf numFmtId="0" fontId="58" fillId="0" borderId="43" xfId="0" applyFont="1" applyBorder="1" applyAlignment="1" applyProtection="1">
      <alignment horizontal="center" vertical="center" wrapText="1"/>
      <protection hidden="1"/>
    </xf>
    <xf numFmtId="0" fontId="58" fillId="0" borderId="19" xfId="0" applyFont="1" applyBorder="1" applyAlignment="1" applyProtection="1">
      <alignment horizontal="center" vertical="center" wrapText="1"/>
      <protection hidden="1"/>
    </xf>
    <xf numFmtId="0" fontId="58" fillId="0" borderId="44" xfId="0" applyFont="1" applyBorder="1" applyAlignment="1" applyProtection="1">
      <alignment horizontal="center" vertical="center" wrapText="1"/>
      <protection hidden="1"/>
    </xf>
    <xf numFmtId="0" fontId="58" fillId="0" borderId="0" xfId="0" applyFont="1" applyAlignment="1" applyProtection="1">
      <alignment horizontal="center" vertical="center" wrapText="1"/>
      <protection hidden="1"/>
    </xf>
    <xf numFmtId="0" fontId="58" fillId="0" borderId="45" xfId="0" applyFont="1" applyBorder="1" applyAlignment="1" applyProtection="1">
      <alignment horizontal="center" vertical="center" wrapText="1"/>
      <protection hidden="1"/>
    </xf>
    <xf numFmtId="0" fontId="58" fillId="0" borderId="46" xfId="0" applyFont="1" applyBorder="1" applyAlignment="1" applyProtection="1">
      <alignment horizontal="center" vertical="center" wrapText="1"/>
      <protection hidden="1"/>
    </xf>
    <xf numFmtId="0" fontId="58" fillId="0" borderId="15" xfId="0" applyFont="1" applyBorder="1" applyAlignment="1" applyProtection="1">
      <alignment horizontal="center" vertical="center" wrapText="1"/>
      <protection hidden="1"/>
    </xf>
    <xf numFmtId="0" fontId="60" fillId="0" borderId="39" xfId="0" applyFont="1" applyBorder="1" applyAlignment="1" applyProtection="1">
      <alignment horizontal="left" vertical="top" wrapText="1"/>
      <protection hidden="1"/>
    </xf>
    <xf numFmtId="0" fontId="60" fillId="0" borderId="0" xfId="0" applyFont="1" applyAlignment="1" applyProtection="1">
      <alignment horizontal="left" vertical="top" wrapText="1"/>
      <protection hidden="1"/>
    </xf>
    <xf numFmtId="0" fontId="60" fillId="0" borderId="16" xfId="0" applyFont="1" applyBorder="1" applyAlignment="1" applyProtection="1">
      <alignment horizontal="left" vertical="top" wrapText="1"/>
      <protection hidden="1"/>
    </xf>
    <xf numFmtId="164" fontId="58" fillId="0" borderId="36" xfId="0" applyNumberFormat="1" applyFont="1" applyBorder="1" applyAlignment="1" applyProtection="1">
      <alignment horizontal="center" vertical="center" wrapText="1"/>
      <protection hidden="1"/>
    </xf>
    <xf numFmtId="164" fontId="58" fillId="0" borderId="37" xfId="0" applyNumberFormat="1" applyFont="1" applyBorder="1" applyAlignment="1" applyProtection="1">
      <alignment horizontal="center" vertical="center" wrapText="1"/>
      <protection hidden="1"/>
    </xf>
    <xf numFmtId="164" fontId="58" fillId="0" borderId="38" xfId="0" applyNumberFormat="1" applyFont="1" applyBorder="1" applyAlignment="1" applyProtection="1">
      <alignment horizontal="center" vertical="center" wrapText="1"/>
      <protection hidden="1"/>
    </xf>
    <xf numFmtId="0" fontId="64" fillId="33" borderId="36" xfId="0" applyFont="1" applyFill="1" applyBorder="1" applyAlignment="1" applyProtection="1">
      <alignment horizontal="center" vertical="center" wrapText="1"/>
      <protection hidden="1"/>
    </xf>
    <xf numFmtId="0" fontId="64" fillId="33" borderId="37" xfId="0" applyFont="1" applyFill="1" applyBorder="1" applyAlignment="1" applyProtection="1">
      <alignment horizontal="center" vertical="center" wrapText="1"/>
      <protection hidden="1"/>
    </xf>
    <xf numFmtId="0" fontId="64" fillId="33" borderId="38" xfId="0" applyFont="1" applyFill="1" applyBorder="1" applyAlignment="1" applyProtection="1">
      <alignment horizontal="center" vertical="center" wrapText="1"/>
      <protection hidden="1"/>
    </xf>
    <xf numFmtId="0" fontId="65" fillId="33" borderId="36" xfId="0" applyFont="1" applyFill="1" applyBorder="1" applyAlignment="1" applyProtection="1">
      <alignment horizontal="center" vertical="center" wrapText="1"/>
      <protection hidden="1"/>
    </xf>
    <xf numFmtId="0" fontId="65" fillId="33" borderId="37" xfId="0" applyFont="1" applyFill="1" applyBorder="1" applyAlignment="1" applyProtection="1">
      <alignment horizontal="center" vertical="center" wrapText="1"/>
      <protection hidden="1"/>
    </xf>
    <xf numFmtId="0" fontId="65" fillId="33" borderId="38" xfId="0" applyFont="1" applyFill="1" applyBorder="1" applyAlignment="1" applyProtection="1">
      <alignment horizontal="center" vertical="center" wrapText="1"/>
      <protection hidden="1"/>
    </xf>
    <xf numFmtId="0" fontId="58" fillId="0" borderId="39" xfId="0" applyFont="1" applyBorder="1" applyAlignment="1" applyProtection="1">
      <alignment horizontal="center" vertical="center" wrapText="1"/>
      <protection hidden="1"/>
    </xf>
    <xf numFmtId="0" fontId="58" fillId="0" borderId="47" xfId="0" applyFont="1" applyBorder="1" applyAlignment="1" applyProtection="1">
      <alignment horizontal="center" vertical="center" wrapText="1"/>
      <protection hidden="1"/>
    </xf>
    <xf numFmtId="0" fontId="52" fillId="0" borderId="39" xfId="0" applyFont="1" applyBorder="1" applyAlignment="1" applyProtection="1">
      <alignment horizontal="left" vertical="top" wrapText="1"/>
      <protection hidden="1"/>
    </xf>
    <xf numFmtId="0" fontId="52" fillId="0" borderId="0" xfId="0" applyFont="1" applyAlignment="1" applyProtection="1">
      <alignment horizontal="left" vertical="top" wrapText="1"/>
      <protection hidden="1"/>
    </xf>
    <xf numFmtId="0" fontId="52" fillId="0" borderId="16" xfId="0" applyFont="1" applyBorder="1" applyAlignment="1" applyProtection="1">
      <alignment horizontal="left" vertical="top" wrapText="1"/>
      <protection hidden="1"/>
    </xf>
    <xf numFmtId="0" fontId="3" fillId="0" borderId="41" xfId="0" applyFont="1" applyBorder="1" applyAlignment="1" applyProtection="1">
      <alignment horizontal="left" vertical="center" wrapText="1"/>
      <protection hidden="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1">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24993999302387238"/>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6"/>
  <sheetViews>
    <sheetView showGridLines="0" tabSelected="1" zoomScale="55" zoomScaleNormal="55" zoomScalePageLayoutView="0" workbookViewId="0" topLeftCell="A1">
      <selection activeCell="B15" sqref="B15"/>
    </sheetView>
  </sheetViews>
  <sheetFormatPr defaultColWidth="11.00390625" defaultRowHeight="15.75"/>
  <cols>
    <col min="1" max="1" width="43.125" style="1" customWidth="1"/>
    <col min="2" max="2" width="15.50390625" style="1" customWidth="1"/>
    <col min="3" max="3" width="14.625" style="1" customWidth="1"/>
    <col min="4" max="4" width="13.625" style="1" customWidth="1"/>
    <col min="5" max="5" width="15.125" style="1" customWidth="1"/>
    <col min="6" max="6" width="5.00390625" style="1" customWidth="1"/>
    <col min="7" max="7" width="22.00390625" style="1" customWidth="1"/>
    <col min="8" max="8" width="18.125" style="1" customWidth="1"/>
    <col min="9" max="17" width="8.125" style="1" customWidth="1"/>
    <col min="18" max="16384" width="11.00390625" style="1" customWidth="1"/>
  </cols>
  <sheetData>
    <row r="1" spans="1:18" ht="18">
      <c r="A1" s="59" t="s">
        <v>47</v>
      </c>
      <c r="B1" s="59"/>
      <c r="C1" s="59"/>
      <c r="D1" s="59"/>
      <c r="E1" s="59"/>
      <c r="F1" s="59"/>
      <c r="G1" s="59"/>
      <c r="H1" s="59"/>
      <c r="I1" s="59"/>
      <c r="J1" s="59"/>
      <c r="K1" s="59"/>
      <c r="L1" s="59"/>
      <c r="M1" s="59"/>
      <c r="N1" s="59"/>
      <c r="O1" s="59"/>
      <c r="P1" s="59"/>
      <c r="Q1" s="59"/>
      <c r="R1" s="59"/>
    </row>
    <row r="2" spans="1:18" ht="42" customHeight="1">
      <c r="A2" s="2" t="s">
        <v>0</v>
      </c>
      <c r="B2" s="3"/>
      <c r="C2" s="3"/>
      <c r="D2" s="80"/>
      <c r="E2" s="80"/>
      <c r="F2" s="80"/>
      <c r="G2" s="23" t="s">
        <v>22</v>
      </c>
      <c r="H2" s="89" t="s">
        <v>40</v>
      </c>
      <c r="I2" s="90"/>
      <c r="J2" s="90"/>
      <c r="K2" s="90"/>
      <c r="L2" s="90"/>
      <c r="M2" s="90"/>
      <c r="N2" s="90"/>
      <c r="O2" s="90"/>
      <c r="P2" s="90"/>
      <c r="Q2" s="90"/>
      <c r="R2" s="91"/>
    </row>
    <row r="3" spans="1:18" ht="18">
      <c r="A3" s="4" t="s">
        <v>18</v>
      </c>
      <c r="B3" s="5"/>
      <c r="C3" s="5"/>
      <c r="D3" s="5"/>
      <c r="E3" s="5"/>
      <c r="F3" s="5"/>
      <c r="G3" s="22"/>
      <c r="H3" s="39" t="s">
        <v>35</v>
      </c>
      <c r="I3" s="92"/>
      <c r="J3" s="92"/>
      <c r="K3" s="92"/>
      <c r="L3" s="92"/>
      <c r="M3" s="92"/>
      <c r="N3" s="92"/>
      <c r="O3" s="92"/>
      <c r="P3" s="92"/>
      <c r="Q3" s="92"/>
      <c r="R3" s="93"/>
    </row>
    <row r="4" spans="1:18" ht="18">
      <c r="A4" s="4" t="s">
        <v>19</v>
      </c>
      <c r="B4" s="12">
        <v>1</v>
      </c>
      <c r="C4" s="12">
        <v>1</v>
      </c>
      <c r="D4" s="5"/>
      <c r="E4" s="5"/>
      <c r="F4" s="5"/>
      <c r="G4" s="22"/>
      <c r="H4" s="39" t="s">
        <v>32</v>
      </c>
      <c r="I4" s="92"/>
      <c r="J4" s="92"/>
      <c r="K4" s="92"/>
      <c r="L4" s="92"/>
      <c r="M4" s="92"/>
      <c r="N4" s="92"/>
      <c r="O4" s="92"/>
      <c r="P4" s="92"/>
      <c r="Q4" s="92"/>
      <c r="R4" s="93"/>
    </row>
    <row r="5" spans="1:18" ht="18">
      <c r="A5" s="4" t="s">
        <v>20</v>
      </c>
      <c r="B5" s="5"/>
      <c r="C5" s="5"/>
      <c r="D5" s="5"/>
      <c r="E5" s="5"/>
      <c r="F5" s="5"/>
      <c r="G5" s="22"/>
      <c r="H5" s="39" t="s">
        <v>33</v>
      </c>
      <c r="I5" s="94"/>
      <c r="J5" s="94"/>
      <c r="K5" s="94"/>
      <c r="L5" s="94"/>
      <c r="M5" s="94"/>
      <c r="N5" s="94"/>
      <c r="O5" s="94"/>
      <c r="P5" s="94"/>
      <c r="Q5" s="94"/>
      <c r="R5" s="95"/>
    </row>
    <row r="6" spans="1:18" ht="18">
      <c r="A6" s="13" t="s">
        <v>21</v>
      </c>
      <c r="B6" s="11"/>
      <c r="C6" s="11"/>
      <c r="D6" s="11"/>
      <c r="E6" s="11"/>
      <c r="F6" s="11"/>
      <c r="G6" s="24"/>
      <c r="H6" s="40" t="s">
        <v>34</v>
      </c>
      <c r="I6" s="96"/>
      <c r="J6" s="96"/>
      <c r="K6" s="96"/>
      <c r="L6" s="96"/>
      <c r="M6" s="96"/>
      <c r="N6" s="96"/>
      <c r="O6" s="96"/>
      <c r="P6" s="96"/>
      <c r="Q6" s="96"/>
      <c r="R6" s="97"/>
    </row>
    <row r="7" spans="1:18" s="6" customFormat="1" ht="18">
      <c r="A7" s="85" t="s">
        <v>1</v>
      </c>
      <c r="B7" s="86"/>
      <c r="C7" s="86"/>
      <c r="D7" s="87"/>
      <c r="E7" s="85" t="s">
        <v>2</v>
      </c>
      <c r="F7" s="86"/>
      <c r="G7" s="86"/>
      <c r="H7" s="86"/>
      <c r="I7" s="86"/>
      <c r="J7" s="86"/>
      <c r="K7" s="86"/>
      <c r="L7" s="86"/>
      <c r="M7" s="86"/>
      <c r="N7" s="86"/>
      <c r="O7" s="86"/>
      <c r="P7" s="86"/>
      <c r="Q7" s="86"/>
      <c r="R7" s="87"/>
    </row>
    <row r="8" spans="1:18" ht="343.5" customHeight="1">
      <c r="A8" s="82" t="s">
        <v>48</v>
      </c>
      <c r="B8" s="83"/>
      <c r="C8" s="83"/>
      <c r="D8" s="84"/>
      <c r="E8" s="122" t="s">
        <v>41</v>
      </c>
      <c r="F8" s="83"/>
      <c r="G8" s="83"/>
      <c r="H8" s="83"/>
      <c r="I8" s="83"/>
      <c r="J8" s="83"/>
      <c r="K8" s="83"/>
      <c r="L8" s="83"/>
      <c r="M8" s="83"/>
      <c r="N8" s="83"/>
      <c r="O8" s="83"/>
      <c r="P8" s="83"/>
      <c r="Q8" s="83"/>
      <c r="R8" s="84"/>
    </row>
    <row r="9" spans="1:18" ht="18">
      <c r="A9" s="2" t="s">
        <v>39</v>
      </c>
      <c r="B9" s="3"/>
      <c r="C9" s="3"/>
      <c r="D9" s="3"/>
      <c r="E9" s="3"/>
      <c r="F9" s="3"/>
      <c r="G9" s="3"/>
      <c r="H9" s="3"/>
      <c r="I9" s="3"/>
      <c r="J9" s="3"/>
      <c r="K9" s="3"/>
      <c r="L9" s="3"/>
      <c r="M9" s="3"/>
      <c r="N9" s="3"/>
      <c r="O9" s="3"/>
      <c r="P9" s="3"/>
      <c r="Q9" s="3"/>
      <c r="R9" s="26"/>
    </row>
    <row r="10" spans="1:18" ht="18.75">
      <c r="A10" s="27" t="s">
        <v>24</v>
      </c>
      <c r="B10" s="5"/>
      <c r="C10" s="5"/>
      <c r="D10" s="5"/>
      <c r="E10" s="5"/>
      <c r="F10" s="5"/>
      <c r="G10" s="5"/>
      <c r="H10" s="5"/>
      <c r="I10" s="5"/>
      <c r="J10" s="5"/>
      <c r="K10" s="5"/>
      <c r="L10" s="5"/>
      <c r="M10" s="5"/>
      <c r="N10" s="5"/>
      <c r="O10" s="5"/>
      <c r="P10" s="5"/>
      <c r="Q10" s="5"/>
      <c r="R10" s="28"/>
    </row>
    <row r="11" spans="1:18" ht="18.75">
      <c r="A11" s="4"/>
      <c r="B11" s="5" t="s">
        <v>30</v>
      </c>
      <c r="C11" s="5"/>
      <c r="D11" s="5"/>
      <c r="E11" s="5"/>
      <c r="F11" s="5"/>
      <c r="G11" s="5"/>
      <c r="H11" s="5"/>
      <c r="I11" s="5"/>
      <c r="J11" s="5"/>
      <c r="K11" s="5"/>
      <c r="L11" s="5"/>
      <c r="M11" s="5"/>
      <c r="N11" s="5"/>
      <c r="O11" s="5"/>
      <c r="P11" s="5"/>
      <c r="Q11" s="5"/>
      <c r="R11" s="28"/>
    </row>
    <row r="12" spans="1:18" ht="18.75">
      <c r="A12" s="4"/>
      <c r="B12" s="5" t="s">
        <v>29</v>
      </c>
      <c r="C12" s="5"/>
      <c r="D12" s="5"/>
      <c r="E12" s="5"/>
      <c r="F12" s="5"/>
      <c r="G12" s="5"/>
      <c r="H12" s="5"/>
      <c r="I12" s="5"/>
      <c r="J12" s="5"/>
      <c r="K12" s="5"/>
      <c r="L12" s="5"/>
      <c r="M12" s="5"/>
      <c r="N12" s="5"/>
      <c r="O12" s="5"/>
      <c r="P12" s="5"/>
      <c r="Q12" s="5"/>
      <c r="R12" s="28"/>
    </row>
    <row r="13" spans="1:18" ht="19.5" thickBot="1">
      <c r="A13" s="4"/>
      <c r="B13" s="5"/>
      <c r="C13" s="5"/>
      <c r="D13" s="5"/>
      <c r="E13" s="5"/>
      <c r="F13" s="5"/>
      <c r="G13" s="29"/>
      <c r="H13" s="5"/>
      <c r="I13" s="5"/>
      <c r="J13" s="5"/>
      <c r="K13" s="5"/>
      <c r="L13" s="5"/>
      <c r="M13" s="5"/>
      <c r="N13" s="5"/>
      <c r="O13" s="81"/>
      <c r="P13" s="81"/>
      <c r="Q13" s="81"/>
      <c r="R13" s="28"/>
    </row>
    <row r="14" spans="1:18" ht="20.25" customHeight="1" thickBot="1">
      <c r="A14" s="30" t="s">
        <v>5</v>
      </c>
      <c r="B14" s="25" t="s">
        <v>6</v>
      </c>
      <c r="C14" s="25" t="s">
        <v>7</v>
      </c>
      <c r="D14" s="25" t="s">
        <v>8</v>
      </c>
      <c r="E14" s="105" t="s">
        <v>42</v>
      </c>
      <c r="F14" s="106"/>
      <c r="G14" s="106"/>
      <c r="H14" s="106"/>
      <c r="I14" s="106"/>
      <c r="J14" s="106"/>
      <c r="K14" s="106"/>
      <c r="L14" s="106"/>
      <c r="M14" s="106"/>
      <c r="N14" s="106"/>
      <c r="O14" s="106"/>
      <c r="P14" s="106"/>
      <c r="Q14" s="106"/>
      <c r="R14" s="107"/>
    </row>
    <row r="15" spans="1:18" ht="19.5" thickBot="1">
      <c r="A15" s="31" t="s">
        <v>10</v>
      </c>
      <c r="B15" s="14"/>
      <c r="C15" s="57">
        <v>5.3</v>
      </c>
      <c r="D15" s="15">
        <f>IF(ISERROR(B15*C15),"€",B15*C15)</f>
        <v>0</v>
      </c>
      <c r="E15" s="105"/>
      <c r="F15" s="106"/>
      <c r="G15" s="106"/>
      <c r="H15" s="106"/>
      <c r="I15" s="106"/>
      <c r="J15" s="106"/>
      <c r="K15" s="106"/>
      <c r="L15" s="106"/>
      <c r="M15" s="106"/>
      <c r="N15" s="106"/>
      <c r="O15" s="106"/>
      <c r="P15" s="106"/>
      <c r="Q15" s="106"/>
      <c r="R15" s="107"/>
    </row>
    <row r="16" spans="1:18" ht="19.5" thickBot="1">
      <c r="A16" s="31" t="s">
        <v>9</v>
      </c>
      <c r="B16" s="14"/>
      <c r="C16" s="57">
        <v>3.3</v>
      </c>
      <c r="D16" s="15">
        <f>IF(ISERROR(B16*C16),"€",B16*C16)</f>
        <v>0</v>
      </c>
      <c r="E16" s="32"/>
      <c r="F16" s="19"/>
      <c r="G16" s="19"/>
      <c r="H16" s="19"/>
      <c r="I16" s="19"/>
      <c r="J16" s="19"/>
      <c r="K16" s="19"/>
      <c r="L16" s="19"/>
      <c r="M16" s="19"/>
      <c r="N16" s="19"/>
      <c r="O16" s="20"/>
      <c r="P16" s="21"/>
      <c r="Q16" s="20"/>
      <c r="R16" s="33"/>
    </row>
    <row r="17" spans="1:18" ht="20.25" customHeight="1" thickBot="1">
      <c r="A17" s="31" t="s">
        <v>12</v>
      </c>
      <c r="B17" s="14"/>
      <c r="C17" s="57">
        <v>4.6</v>
      </c>
      <c r="D17" s="15">
        <f>IF(ISERROR(B17*C17),"€",B17*C17)</f>
        <v>0</v>
      </c>
      <c r="E17" s="76" t="s">
        <v>44</v>
      </c>
      <c r="F17" s="77"/>
      <c r="G17" s="77"/>
      <c r="H17" s="77"/>
      <c r="I17" s="77"/>
      <c r="J17" s="77"/>
      <c r="K17" s="77"/>
      <c r="L17" s="77"/>
      <c r="M17" s="77"/>
      <c r="N17" s="77"/>
      <c r="O17" s="77"/>
      <c r="P17" s="77"/>
      <c r="Q17" s="77"/>
      <c r="R17" s="78"/>
    </row>
    <row r="18" spans="1:18" ht="19.5" thickBot="1">
      <c r="A18" s="31" t="s">
        <v>11</v>
      </c>
      <c r="B18" s="14"/>
      <c r="C18" s="57">
        <v>4.6</v>
      </c>
      <c r="D18" s="15">
        <f>IF(ISERROR(B18*C18),"€",B18*C18)</f>
        <v>0</v>
      </c>
      <c r="E18" s="79"/>
      <c r="F18" s="77"/>
      <c r="G18" s="77"/>
      <c r="H18" s="77"/>
      <c r="I18" s="77"/>
      <c r="J18" s="77"/>
      <c r="K18" s="77"/>
      <c r="L18" s="77"/>
      <c r="M18" s="77"/>
      <c r="N18" s="77"/>
      <c r="O18" s="77"/>
      <c r="P18" s="77"/>
      <c r="Q18" s="77"/>
      <c r="R18" s="78"/>
    </row>
    <row r="19" spans="1:18" ht="19.5" thickBot="1">
      <c r="A19" s="31" t="s">
        <v>13</v>
      </c>
      <c r="B19" s="14"/>
      <c r="C19" s="57">
        <v>6.7</v>
      </c>
      <c r="D19" s="15">
        <f>IF(ISERROR(B19*C19),"€",B19*C19)</f>
        <v>0</v>
      </c>
      <c r="E19" s="32"/>
      <c r="F19" s="19"/>
      <c r="G19" s="19"/>
      <c r="H19" s="19"/>
      <c r="I19" s="19"/>
      <c r="J19" s="19"/>
      <c r="K19" s="19"/>
      <c r="L19" s="19"/>
      <c r="M19" s="19"/>
      <c r="N19" s="19"/>
      <c r="O19" s="20"/>
      <c r="P19" s="21"/>
      <c r="Q19" s="20"/>
      <c r="R19" s="33"/>
    </row>
    <row r="20" spans="1:18" ht="20.25" customHeight="1" thickBot="1">
      <c r="A20" s="31" t="s">
        <v>14</v>
      </c>
      <c r="B20" s="18"/>
      <c r="C20" s="18"/>
      <c r="D20" s="15">
        <f>IF(ISERROR(D15+D16+D17+D18+D19),"€",D15+D16+D17+D18+D19)</f>
        <v>0</v>
      </c>
      <c r="E20" s="76" t="s">
        <v>46</v>
      </c>
      <c r="F20" s="77"/>
      <c r="G20" s="77"/>
      <c r="H20" s="77"/>
      <c r="I20" s="77"/>
      <c r="J20" s="77"/>
      <c r="K20" s="77"/>
      <c r="L20" s="77"/>
      <c r="M20" s="77"/>
      <c r="N20" s="77"/>
      <c r="O20" s="77"/>
      <c r="P20" s="77"/>
      <c r="Q20" s="77"/>
      <c r="R20" s="78"/>
    </row>
    <row r="21" spans="1:18" ht="19.5" thickBot="1">
      <c r="A21" s="31" t="s">
        <v>36</v>
      </c>
      <c r="B21" s="14"/>
      <c r="C21" s="57">
        <v>5.5</v>
      </c>
      <c r="D21" s="15">
        <f>IF(ISERROR(B21*C21),"€",B21*C21)</f>
        <v>0</v>
      </c>
      <c r="E21" s="119" t="s">
        <v>23</v>
      </c>
      <c r="F21" s="120"/>
      <c r="G21" s="120"/>
      <c r="H21" s="120"/>
      <c r="I21" s="120"/>
      <c r="J21" s="120"/>
      <c r="K21" s="120"/>
      <c r="L21" s="120"/>
      <c r="M21" s="120"/>
      <c r="N21" s="120"/>
      <c r="O21" s="120"/>
      <c r="P21" s="120"/>
      <c r="Q21" s="120"/>
      <c r="R21" s="121"/>
    </row>
    <row r="22" spans="1:18" ht="19.5" customHeight="1" thickBot="1">
      <c r="A22" s="31" t="s">
        <v>15</v>
      </c>
      <c r="B22" s="18"/>
      <c r="C22" s="18"/>
      <c r="D22" s="15">
        <f>D21</f>
        <v>0</v>
      </c>
      <c r="E22" s="119"/>
      <c r="F22" s="120"/>
      <c r="G22" s="120"/>
      <c r="H22" s="120"/>
      <c r="I22" s="120"/>
      <c r="J22" s="120"/>
      <c r="K22" s="120"/>
      <c r="L22" s="120"/>
      <c r="M22" s="120"/>
      <c r="N22" s="120"/>
      <c r="O22" s="120"/>
      <c r="P22" s="120"/>
      <c r="Q22" s="120"/>
      <c r="R22" s="121"/>
    </row>
    <row r="23" spans="1:18" ht="39" thickBot="1">
      <c r="A23" s="60"/>
      <c r="B23" s="61"/>
      <c r="C23" s="61"/>
      <c r="D23" s="62"/>
      <c r="E23" s="25" t="s">
        <v>28</v>
      </c>
      <c r="F23" s="63" t="s">
        <v>25</v>
      </c>
      <c r="G23" s="64"/>
      <c r="H23" s="98" t="s">
        <v>26</v>
      </c>
      <c r="I23" s="99"/>
      <c r="J23" s="16"/>
      <c r="K23" s="16"/>
      <c r="L23" s="16"/>
      <c r="M23" s="16"/>
      <c r="N23" s="16"/>
      <c r="O23" s="17"/>
      <c r="P23" s="17"/>
      <c r="Q23" s="17"/>
      <c r="R23" s="34"/>
    </row>
    <row r="24" spans="1:18" ht="19.5" customHeight="1">
      <c r="A24" s="35" t="s">
        <v>16</v>
      </c>
      <c r="B24" s="67">
        <f>IF(B4=1,5*D20+4*D22,"")</f>
        <v>0</v>
      </c>
      <c r="C24" s="70"/>
      <c r="D24" s="73"/>
      <c r="E24" s="63" t="s">
        <v>49</v>
      </c>
      <c r="F24" s="43" t="s">
        <v>27</v>
      </c>
      <c r="G24" s="44">
        <f>IF(C4=1,IF(B4=1,B24,B27),IF(C4=2,IF(B4=1,ROUND(B24/4,0),ROUND(B27/4,0)),IF(B4=1,ROUND(B24/6,0),ROUND(B27/6,0))))</f>
        <v>0</v>
      </c>
      <c r="H24" s="64" t="str">
        <f>IF(C4=1,"Avril 2024",IF(C4=2,"Avril 2024, Mai 2024, Juin 2024 et Septembre 2024"))</f>
        <v>Avril 2024</v>
      </c>
      <c r="I24" s="100"/>
      <c r="J24" s="16"/>
      <c r="K24" s="16"/>
      <c r="L24" s="16"/>
      <c r="M24" s="16"/>
      <c r="N24" s="16"/>
      <c r="O24" s="17"/>
      <c r="P24" s="17"/>
      <c r="Q24" s="17"/>
      <c r="R24" s="34"/>
    </row>
    <row r="25" spans="1:18" ht="18.75" customHeight="1">
      <c r="A25" s="65" t="s">
        <v>43</v>
      </c>
      <c r="B25" s="68"/>
      <c r="C25" s="71"/>
      <c r="D25" s="74"/>
      <c r="E25" s="117"/>
      <c r="F25" s="45">
        <f>IF(C4=1,"",IF(C4=2,"2.","2."))</f>
      </c>
      <c r="G25" s="46">
        <f>IF(C4=1,"",IF(C4=2,IF(B4=1,ROUND(B24/4,0),ROUND(B27/4,0)),IF(B4=1,ROUND(B24/6,0),ROUND(B27/6,0))))</f>
      </c>
      <c r="H25" s="101"/>
      <c r="I25" s="102"/>
      <c r="J25" s="16"/>
      <c r="K25" s="16"/>
      <c r="L25" s="16"/>
      <c r="M25" s="16"/>
      <c r="N25" s="16"/>
      <c r="O25" s="17"/>
      <c r="P25" s="17"/>
      <c r="Q25" s="17"/>
      <c r="R25" s="34"/>
    </row>
    <row r="26" spans="1:18" ht="18.75" customHeight="1" thickBot="1">
      <c r="A26" s="66"/>
      <c r="B26" s="69"/>
      <c r="C26" s="72"/>
      <c r="D26" s="75"/>
      <c r="E26" s="117"/>
      <c r="F26" s="47">
        <f>IF(C4=1,"",IF(C4=2,"3.","3."))</f>
      </c>
      <c r="G26" s="46">
        <f>IF(C4=1,"",IF(C4=2,IF(B4=1,ROUND(B24/4,0),ROUND(B27/4,0)),IF(B4=1,ROUND(B24/6,0),ROUND(B27/6,0))))</f>
      </c>
      <c r="H26" s="101"/>
      <c r="I26" s="102"/>
      <c r="J26" s="16"/>
      <c r="K26" s="16"/>
      <c r="L26" s="16"/>
      <c r="M26" s="16"/>
      <c r="N26" s="16"/>
      <c r="O26" s="17"/>
      <c r="P26" s="17"/>
      <c r="Q26" s="17"/>
      <c r="R26" s="34"/>
    </row>
    <row r="27" spans="1:18" ht="18.75" customHeight="1">
      <c r="A27" s="58" t="s">
        <v>17</v>
      </c>
      <c r="B27" s="108">
        <f>IF(B4=2,10*D20+4*D22,"")</f>
      </c>
      <c r="C27" s="111"/>
      <c r="D27" s="114"/>
      <c r="E27" s="117"/>
      <c r="F27" s="47">
        <f>IF(C4=1,"",IF(C4=2,"4.","4."))</f>
      </c>
      <c r="G27" s="46">
        <f>IF(C4=1,"",IF(C4=2,IF(B4=1,B24-G26-G25-G24,B27-G26-G25-G24),IF(B4=1,ROUND(B24/6,0),ROUND(B27/6,0))))</f>
      </c>
      <c r="H27" s="101"/>
      <c r="I27" s="102"/>
      <c r="J27" s="16"/>
      <c r="K27" s="16"/>
      <c r="L27" s="16"/>
      <c r="M27" s="16"/>
      <c r="N27" s="16"/>
      <c r="O27" s="17"/>
      <c r="P27" s="17"/>
      <c r="Q27" s="17"/>
      <c r="R27" s="34"/>
    </row>
    <row r="28" spans="1:18" ht="18.75" customHeight="1">
      <c r="A28" s="65" t="s">
        <v>45</v>
      </c>
      <c r="B28" s="109"/>
      <c r="C28" s="112"/>
      <c r="D28" s="115"/>
      <c r="E28" s="117"/>
      <c r="F28" s="47">
        <f>IF(C4=1,"",IF(C4=2,"","5."))</f>
      </c>
      <c r="G28" s="46">
        <f>IF(C4=1,"",IF(C4=2,"",IF(B4=1,ROUND(B24/6,0),ROUND(B27/6,0))))</f>
      </c>
      <c r="H28" s="101"/>
      <c r="I28" s="102"/>
      <c r="J28" s="16"/>
      <c r="K28" s="16"/>
      <c r="L28" s="16"/>
      <c r="M28" s="16"/>
      <c r="N28" s="16"/>
      <c r="O28" s="17"/>
      <c r="P28" s="17"/>
      <c r="Q28" s="17"/>
      <c r="R28" s="34"/>
    </row>
    <row r="29" spans="1:18" ht="18.75" customHeight="1" thickBot="1">
      <c r="A29" s="66"/>
      <c r="B29" s="110"/>
      <c r="C29" s="113"/>
      <c r="D29" s="116"/>
      <c r="E29" s="118"/>
      <c r="F29" s="48">
        <f>IF(C4=1,"",IF(C4=2,"","6."))</f>
      </c>
      <c r="G29" s="49">
        <f>IF(C4=1,"",IF(C4=2,"",IF(B4=1,B24-5*G24,B27-5*G24)))</f>
      </c>
      <c r="H29" s="103"/>
      <c r="I29" s="104"/>
      <c r="J29" s="16"/>
      <c r="K29" s="16"/>
      <c r="L29" s="16"/>
      <c r="M29" s="16"/>
      <c r="N29" s="16"/>
      <c r="O29" s="17"/>
      <c r="P29" s="17"/>
      <c r="Q29" s="17"/>
      <c r="R29" s="34"/>
    </row>
    <row r="30" spans="1:18" ht="18">
      <c r="A30" s="36"/>
      <c r="B30" s="37"/>
      <c r="C30" s="37"/>
      <c r="D30" s="37"/>
      <c r="E30" s="37"/>
      <c r="F30" s="41"/>
      <c r="G30" s="42"/>
      <c r="H30" s="37"/>
      <c r="I30" s="11"/>
      <c r="J30" s="11"/>
      <c r="K30" s="11"/>
      <c r="L30" s="11"/>
      <c r="M30" s="11"/>
      <c r="N30" s="11"/>
      <c r="O30" s="11"/>
      <c r="P30" s="11"/>
      <c r="Q30" s="11"/>
      <c r="R30" s="38"/>
    </row>
    <row r="31" spans="1:18" ht="18">
      <c r="A31" s="88" t="s">
        <v>31</v>
      </c>
      <c r="B31" s="88"/>
      <c r="C31" s="50"/>
      <c r="D31" s="50"/>
      <c r="E31" s="50"/>
      <c r="F31" s="51"/>
      <c r="G31" s="51"/>
      <c r="H31" s="50"/>
      <c r="I31" s="52"/>
      <c r="J31" s="52"/>
      <c r="K31" s="52"/>
      <c r="L31" s="52"/>
      <c r="M31" s="52"/>
      <c r="N31" s="52"/>
      <c r="O31" s="52"/>
      <c r="P31" s="5"/>
      <c r="Q31" s="5"/>
      <c r="R31" s="5"/>
    </row>
    <row r="32" spans="1:18" ht="18">
      <c r="A32" s="53" t="s">
        <v>38</v>
      </c>
      <c r="B32" s="54"/>
      <c r="C32" s="55"/>
      <c r="D32" s="54"/>
      <c r="E32" s="54"/>
      <c r="F32" s="54"/>
      <c r="G32" s="52" t="s">
        <v>37</v>
      </c>
      <c r="H32" s="54"/>
      <c r="I32" s="54"/>
      <c r="J32" s="54"/>
      <c r="K32" s="54"/>
      <c r="L32" s="54"/>
      <c r="M32" s="54"/>
      <c r="N32" s="54"/>
      <c r="O32" s="54"/>
      <c r="P32" s="7"/>
      <c r="Q32" s="7"/>
      <c r="R32" s="7"/>
    </row>
    <row r="33" spans="1:18" ht="18">
      <c r="A33" s="56" t="s">
        <v>3</v>
      </c>
      <c r="B33" s="54"/>
      <c r="C33" s="54"/>
      <c r="D33" s="54"/>
      <c r="E33" s="54"/>
      <c r="F33" s="54"/>
      <c r="G33" s="54"/>
      <c r="H33" s="54"/>
      <c r="I33" s="56" t="s">
        <v>4</v>
      </c>
      <c r="J33" s="54"/>
      <c r="K33" s="54"/>
      <c r="L33" s="54"/>
      <c r="M33" s="54"/>
      <c r="N33" s="54"/>
      <c r="O33" s="54"/>
      <c r="P33" s="7"/>
      <c r="Q33" s="7"/>
      <c r="R33" s="7"/>
    </row>
    <row r="34" spans="1:18" ht="18">
      <c r="A34" s="54"/>
      <c r="B34" s="54"/>
      <c r="C34" s="54"/>
      <c r="D34" s="54"/>
      <c r="E34" s="54"/>
      <c r="F34" s="54"/>
      <c r="G34" s="54"/>
      <c r="H34" s="54"/>
      <c r="I34" s="54"/>
      <c r="J34" s="54"/>
      <c r="K34" s="54"/>
      <c r="L34" s="54"/>
      <c r="M34" s="54"/>
      <c r="N34" s="54"/>
      <c r="O34" s="54"/>
      <c r="P34" s="7"/>
      <c r="Q34" s="7"/>
      <c r="R34" s="7"/>
    </row>
    <row r="35" spans="1:18" ht="18">
      <c r="A35" s="8"/>
      <c r="B35" s="7"/>
      <c r="C35" s="7"/>
      <c r="D35" s="7"/>
      <c r="E35" s="7"/>
      <c r="F35" s="7"/>
      <c r="G35" s="7"/>
      <c r="H35" s="7"/>
      <c r="I35" s="7"/>
      <c r="J35" s="7"/>
      <c r="K35" s="7"/>
      <c r="L35" s="7"/>
      <c r="M35" s="7"/>
      <c r="N35" s="7"/>
      <c r="O35" s="7"/>
      <c r="P35" s="7"/>
      <c r="Q35" s="7"/>
      <c r="R35" s="7"/>
    </row>
    <row r="36" spans="1:18" ht="15">
      <c r="A36" s="9"/>
      <c r="B36" s="10"/>
      <c r="C36" s="10"/>
      <c r="D36" s="10"/>
      <c r="E36" s="10"/>
      <c r="F36" s="10"/>
      <c r="G36" s="10"/>
      <c r="H36" s="10"/>
      <c r="I36" s="10"/>
      <c r="J36" s="10"/>
      <c r="K36" s="10"/>
      <c r="L36" s="10"/>
      <c r="M36" s="10"/>
      <c r="N36" s="10"/>
      <c r="O36" s="10"/>
      <c r="P36" s="10"/>
      <c r="Q36" s="10"/>
      <c r="R36" s="10"/>
    </row>
  </sheetData>
  <sheetProtection password="D0D2" sheet="1" objects="1" scenarios="1"/>
  <mergeCells count="30">
    <mergeCell ref="A31:B31"/>
    <mergeCell ref="H2:R2"/>
    <mergeCell ref="I3:R3"/>
    <mergeCell ref="I4:R4"/>
    <mergeCell ref="I5:R5"/>
    <mergeCell ref="I6:R6"/>
    <mergeCell ref="H23:I23"/>
    <mergeCell ref="H24:I29"/>
    <mergeCell ref="E14:R15"/>
    <mergeCell ref="B27:B29"/>
    <mergeCell ref="C27:C29"/>
    <mergeCell ref="D27:D29"/>
    <mergeCell ref="E24:E29"/>
    <mergeCell ref="E21:R22"/>
    <mergeCell ref="A1:R1"/>
    <mergeCell ref="A23:D23"/>
    <mergeCell ref="F23:G23"/>
    <mergeCell ref="A28:A29"/>
    <mergeCell ref="A25:A26"/>
    <mergeCell ref="B24:B26"/>
    <mergeCell ref="C24:C26"/>
    <mergeCell ref="D24:D26"/>
    <mergeCell ref="E17:R18"/>
    <mergeCell ref="D2:F2"/>
    <mergeCell ref="O13:Q13"/>
    <mergeCell ref="A8:D8"/>
    <mergeCell ref="E8:R8"/>
    <mergeCell ref="A7:D7"/>
    <mergeCell ref="E7:R7"/>
    <mergeCell ref="E20:R20"/>
  </mergeCells>
  <conditionalFormatting sqref="B24:B29">
    <cfRule type="containsBlanks" priority="16" dxfId="10">
      <formula>LEN(TRIM(B24))=0</formula>
    </cfRule>
  </conditionalFormatting>
  <conditionalFormatting sqref="F26">
    <cfRule type="expression" priority="19" dxfId="0">
      <formula>C4=1</formula>
    </cfRule>
  </conditionalFormatting>
  <conditionalFormatting sqref="F27">
    <cfRule type="expression" priority="21" dxfId="0">
      <formula>C4=1</formula>
    </cfRule>
  </conditionalFormatting>
  <conditionalFormatting sqref="F28">
    <cfRule type="expression" priority="23" dxfId="0">
      <formula>OR(C4=1,C4=2)</formula>
    </cfRule>
  </conditionalFormatting>
  <conditionalFormatting sqref="F29">
    <cfRule type="expression" priority="25" dxfId="0">
      <formula>OR(C4=1,C4=2)</formula>
    </cfRule>
  </conditionalFormatting>
  <conditionalFormatting sqref="F25:G27">
    <cfRule type="expression" priority="17" dxfId="0">
      <formula>C4=1</formula>
    </cfRule>
  </conditionalFormatting>
  <conditionalFormatting sqref="G25">
    <cfRule type="expression" priority="18" dxfId="0">
      <formula>C4=1</formula>
    </cfRule>
  </conditionalFormatting>
  <conditionalFormatting sqref="G26">
    <cfRule type="expression" priority="20" dxfId="0">
      <formula>C4=1</formula>
    </cfRule>
  </conditionalFormatting>
  <conditionalFormatting sqref="G27">
    <cfRule type="expression" priority="22" dxfId="0">
      <formula>C4=1</formula>
    </cfRule>
  </conditionalFormatting>
  <conditionalFormatting sqref="G28">
    <cfRule type="expression" priority="24" dxfId="0">
      <formula>OR(C4=1,C4=2)</formula>
    </cfRule>
  </conditionalFormatting>
  <conditionalFormatting sqref="G29">
    <cfRule type="expression" priority="26" dxfId="0">
      <formula>OR(C4=1,C4=2)</formula>
    </cfRule>
  </conditionalFormatting>
  <printOptions horizontalCentered="1" verticalCentered="1"/>
  <pageMargins left="0.236220472440945" right="0.236220472440945" top="0.15748031496063" bottom="0.15748031496063" header="0.31496062992126" footer="0.31496062992126"/>
  <pageSetup fitToHeight="1" fitToWidth="1" horizontalDpi="600" verticalDpi="600" orientation="landscape" paperSize="9" scale="57" r:id="rId2"/>
  <ignoredErrors>
    <ignoredError sqref="D20" formula="1"/>
  </ignoredError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DUMONT</dc:creator>
  <cp:keywords/>
  <dc:description/>
  <cp:lastModifiedBy>Audrey Jauffrion</cp:lastModifiedBy>
  <cp:lastPrinted>2022-09-08T10:14:00Z</cp:lastPrinted>
  <dcterms:created xsi:type="dcterms:W3CDTF">2017-03-15T16:33:08Z</dcterms:created>
  <dcterms:modified xsi:type="dcterms:W3CDTF">2024-02-19T20:52:51Z</dcterms:modified>
  <cp:category/>
  <cp:version/>
  <cp:contentType/>
  <cp:contentStatus/>
</cp:coreProperties>
</file>